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xkaikei\10_経営管理室\ALL_経理係\24_経営比較分析公表\R05年度分\02 報告分\"/>
    </mc:Choice>
  </mc:AlternateContent>
  <xr:revisionPtr revIDLastSave="0" documentId="13_ncr:1_{8005A1E7-C69E-4668-BE42-209CB40CDCC6}" xr6:coauthVersionLast="47" xr6:coauthVersionMax="47" xr10:uidLastSave="{00000000-0000-0000-0000-000000000000}"/>
  <workbookProtection workbookAlgorithmName="SHA-512" workbookHashValue="IEpUjcI8j+uw5Uvaig7t0RPrbFj7x1x7b3/xS3AQ5SnhlN3rRT+Tdt9bQlJRLB3bNpeE/56PuBlY1iHWH6xaRA==" workbookSaltValue="BQgstjvgx4V4wCmH4zfMi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F85" i="4"/>
  <c r="E85" i="4"/>
  <c r="BB10" i="4"/>
  <c r="AT10" i="4"/>
  <c r="AL10" i="4"/>
  <c r="W10" i="4"/>
  <c r="I10" i="4"/>
  <c r="B10" i="4"/>
  <c r="BB8" i="4"/>
  <c r="AT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<sst xmlns="http://schemas.openxmlformats.org/spreadsheetml/2006/main" count="228" uniqueCount="113">
  <si>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</si>
  <si>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</si>
  <si>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</si>
  <si>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</si>
  <si>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</si>
  <si>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</si>
  <si>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</si>
  <si>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</si>
  <si>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</si>
  <si>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</si>
  <si>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</si>
  <si>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</si>
  <si>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</si>
  <si>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</si>
  <si>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</si>
  <si>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</si>
  <si>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</si>
  <si>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</si>
  <si>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</si>
  <si>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</si>
  <si>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</si>
  <si>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</si>
  <si>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</si>
  <si>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</si>
  <si>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</si>
  <si>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</si>
  <si>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</si>
  <si>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</si>
  <si>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</si>
  <si>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</si>
  <si>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</si>
  <si>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</si>
  <si>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</si>
  <si>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</si>
  <si>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</si>
  <si>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</si>
  <si>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</si>
  <si>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</si>
  <si>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</si>
  <si>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</si>
  <si>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</si>
  <si>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</si>
  <si>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</si>
  <si>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</si>
  <si>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</si>
  <si>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</si>
  <si>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</si>
  <si>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</si>
  <si>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</si>
  <si>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</si>
  <si>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</si>
  <si>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</si>
  <si>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</si>
  <si>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</si>
  <si>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</si>
  <si>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</si>
  <si>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</si>
  <si>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</si>
  <si>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</si>
  <si>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</si>
  <si>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</si>
  <si>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</si>
  <si>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</si>
  <si>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</si>
  <si>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</si>
  <si>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</si>
  <si>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</si>
  <si>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</si>
  <si>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</si>
  <si>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</si>
  <si>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</si>
  <si>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</si>
  <si>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</si>
  <si>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</si>
  <si>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</si>
  <si>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</si>
  <si>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</si>
  <si>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</si>
  <si>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</si>
  <si>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</si>
  <si>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</si>
  <si>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</si>
  <si>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</si>
  <si>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</si>
  <si>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</si>
  <si>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</si>
  <si>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</si>
  <si>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</si>
  <si>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</si>
  <si>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</si>
  <si>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</si>
  <si>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</si>
  <si>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</si>
  <si>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天理市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</si>
  <si>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</si>
  <si>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</si>
  <si>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</si>
  <si>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</si>
  <si>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</si>
  <si>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</si>
  <si>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</si>
  <si>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</si>
  <si>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</si>
  <si>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</si>
  <si>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</si>
  <si>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</si>
  <si>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</si>
  <si>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</si>
  <si>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</si>
  <si>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</si>
  <si>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①有形固定資産減価償却率は、類似団体平均値を上回っている。
②管路経年化率は、類似団体平均値を上回っている。
③管路更新率は、令和４年度に比べ0.48ポイント増加した。これは、令和４年度から令和５年度へ繰越した工事が多かったことによる。
　以上の結果から、資産の更新を上回るペースで管路等の老朽化が進んでいる。今後も計画的に更新工事を進める必要がある。</t>
    <rPh sb="1" eb="3">
      <t>ユウケイ</t>
    </rPh>
    <rPh sb="3" eb="5">
      <t>コテイ</t>
    </rPh>
    <rPh sb="5" eb="7">
      <t>シサン</t>
    </rPh>
    <rPh sb="7" eb="12">
      <t>ゲンカショウキャクリツ</t>
    </rPh>
    <rPh sb="14" eb="16">
      <t>ルイジ</t>
    </rPh>
    <rPh sb="16" eb="18">
      <t>ダンタイ</t>
    </rPh>
    <rPh sb="18" eb="21">
      <t>ヘイキンチ</t>
    </rPh>
    <rPh sb="22" eb="24">
      <t>ウワマワ</t>
    </rPh>
    <rPh sb="31" eb="33">
      <t>カンロ</t>
    </rPh>
    <rPh sb="33" eb="36">
      <t>ケイネンカ</t>
    </rPh>
    <rPh sb="36" eb="37">
      <t>リツ</t>
    </rPh>
    <rPh sb="39" eb="41">
      <t>ルイジ</t>
    </rPh>
    <rPh sb="41" eb="43">
      <t>ダンタイ</t>
    </rPh>
    <rPh sb="43" eb="46">
      <t>ヘイキンチ</t>
    </rPh>
    <rPh sb="47" eb="49">
      <t>ウワマワ</t>
    </rPh>
    <rPh sb="56" eb="58">
      <t>カンロ</t>
    </rPh>
    <rPh sb="58" eb="60">
      <t>コウシン</t>
    </rPh>
    <rPh sb="60" eb="61">
      <t>リツ</t>
    </rPh>
    <rPh sb="63" eb="65">
      <t>レイワ</t>
    </rPh>
    <rPh sb="66" eb="68">
      <t>ネンド</t>
    </rPh>
    <rPh sb="69" eb="70">
      <t>クラ</t>
    </rPh>
    <rPh sb="79" eb="81">
      <t>ゾウカ</t>
    </rPh>
    <rPh sb="88" eb="90">
      <t>レイワ</t>
    </rPh>
    <rPh sb="91" eb="93">
      <t>ネンド</t>
    </rPh>
    <rPh sb="95" eb="97">
      <t>レイワ</t>
    </rPh>
    <rPh sb="98" eb="100">
      <t>ネンド</t>
    </rPh>
    <rPh sb="101" eb="102">
      <t>ク</t>
    </rPh>
    <rPh sb="102" eb="103">
      <t>コ</t>
    </rPh>
    <rPh sb="105" eb="107">
      <t>コウジ</t>
    </rPh>
    <rPh sb="108" eb="109">
      <t>オオ</t>
    </rPh>
    <rPh sb="121" eb="123">
      <t>イジョウ</t>
    </rPh>
    <rPh sb="124" eb="126">
      <t>ケッカ</t>
    </rPh>
    <rPh sb="129" eb="131">
      <t>シサン</t>
    </rPh>
    <rPh sb="132" eb="134">
      <t>コウシン</t>
    </rPh>
    <rPh sb="135" eb="137">
      <t>ウワマワ</t>
    </rPh>
    <rPh sb="142" eb="144">
      <t>カンロ</t>
    </rPh>
    <rPh sb="144" eb="145">
      <t>トウ</t>
    </rPh>
    <rPh sb="146" eb="149">
      <t>ロウキュウカ</t>
    </rPh>
    <rPh sb="150" eb="151">
      <t>スス</t>
    </rPh>
    <rPh sb="156" eb="158">
      <t>コンゴ</t>
    </rPh>
    <rPh sb="159" eb="162">
      <t>ケイカクテキ</t>
    </rPh>
    <rPh sb="163" eb="165">
      <t>コウシン</t>
    </rPh>
    <rPh sb="165" eb="167">
      <t>コウジ</t>
    </rPh>
    <rPh sb="168" eb="169">
      <t>スス</t>
    </rPh>
    <rPh sb="171" eb="173">
      <t>ヒツヨウ</t>
    </rPh>
    <phoneticPr fontId="4"/>
  </si>
  <si>
    <t>　令和５年度において概ね健全な経営ができているが、給水収益が減少傾向にあるため、今後の経営は厳しくなると予測される。
　安全な水道水の供給を安定的に継続していくために、これまで経費削減に取り組んできたが、施設の維持管理費や管路等の更新費用を削減することは難しい。そのため、維持管理方法の工夫やダウンサイジング等を考慮した水道施設全体の中長期的な更新計画に基づき、更新投資に必要な財源の確保を行いつつ、更新を継続して実施していく。</t>
    <rPh sb="1" eb="3">
      <t>レイワ</t>
    </rPh>
    <rPh sb="4" eb="6">
      <t>ネンド</t>
    </rPh>
    <rPh sb="10" eb="11">
      <t>オオム</t>
    </rPh>
    <rPh sb="12" eb="14">
      <t>ケンゼン</t>
    </rPh>
    <rPh sb="15" eb="17">
      <t>ケイエイ</t>
    </rPh>
    <rPh sb="25" eb="27">
      <t>キュウスイ</t>
    </rPh>
    <rPh sb="27" eb="29">
      <t>シュウエキ</t>
    </rPh>
    <rPh sb="30" eb="32">
      <t>ゲンショウ</t>
    </rPh>
    <rPh sb="32" eb="34">
      <t>ケイコウ</t>
    </rPh>
    <rPh sb="40" eb="42">
      <t>コンゴ</t>
    </rPh>
    <rPh sb="43" eb="45">
      <t>ケイエイ</t>
    </rPh>
    <rPh sb="46" eb="47">
      <t>キビ</t>
    </rPh>
    <rPh sb="52" eb="54">
      <t>ヨソク</t>
    </rPh>
    <rPh sb="60" eb="62">
      <t>アンゼン</t>
    </rPh>
    <rPh sb="63" eb="65">
      <t>スイドウ</t>
    </rPh>
    <rPh sb="65" eb="66">
      <t>スイ</t>
    </rPh>
    <rPh sb="67" eb="69">
      <t>キョウキュウ</t>
    </rPh>
    <rPh sb="70" eb="73">
      <t>アンテイテキ</t>
    </rPh>
    <rPh sb="74" eb="76">
      <t>ケイゾク</t>
    </rPh>
    <rPh sb="88" eb="90">
      <t>ケイヒ</t>
    </rPh>
    <rPh sb="90" eb="92">
      <t>サクゲン</t>
    </rPh>
    <rPh sb="93" eb="94">
      <t>ト</t>
    </rPh>
    <rPh sb="95" eb="96">
      <t>ク</t>
    </rPh>
    <rPh sb="102" eb="104">
      <t>シセツ</t>
    </rPh>
    <rPh sb="105" eb="107">
      <t>イジ</t>
    </rPh>
    <rPh sb="107" eb="110">
      <t>カンリヒ</t>
    </rPh>
    <rPh sb="111" eb="113">
      <t>カンロ</t>
    </rPh>
    <rPh sb="113" eb="114">
      <t>トウ</t>
    </rPh>
    <rPh sb="115" eb="117">
      <t>コウシン</t>
    </rPh>
    <rPh sb="117" eb="119">
      <t>ヒヨウ</t>
    </rPh>
    <rPh sb="120" eb="122">
      <t>サクゲン</t>
    </rPh>
    <rPh sb="127" eb="128">
      <t>ムズカ</t>
    </rPh>
    <rPh sb="136" eb="138">
      <t>イジ</t>
    </rPh>
    <rPh sb="138" eb="140">
      <t>カンリ</t>
    </rPh>
    <rPh sb="140" eb="142">
      <t>ホウホウ</t>
    </rPh>
    <rPh sb="143" eb="145">
      <t>クフウ</t>
    </rPh>
    <rPh sb="154" eb="155">
      <t>トウ</t>
    </rPh>
    <rPh sb="156" eb="158">
      <t>コウリョ</t>
    </rPh>
    <rPh sb="160" eb="162">
      <t>スイドウ</t>
    </rPh>
    <rPh sb="162" eb="164">
      <t>シセツ</t>
    </rPh>
    <rPh sb="164" eb="166">
      <t>ゼンタイ</t>
    </rPh>
    <rPh sb="167" eb="171">
      <t>チュウチョウキテキ</t>
    </rPh>
    <rPh sb="172" eb="174">
      <t>コウシン</t>
    </rPh>
    <rPh sb="174" eb="176">
      <t>ケイカク</t>
    </rPh>
    <rPh sb="177" eb="178">
      <t>モト</t>
    </rPh>
    <rPh sb="181" eb="183">
      <t>コウシン</t>
    </rPh>
    <rPh sb="183" eb="185">
      <t>トウシ</t>
    </rPh>
    <rPh sb="186" eb="188">
      <t>ヒツヨウ</t>
    </rPh>
    <rPh sb="189" eb="191">
      <t>ザイゲン</t>
    </rPh>
    <rPh sb="192" eb="194">
      <t>カクホ</t>
    </rPh>
    <rPh sb="195" eb="196">
      <t>オコナ</t>
    </rPh>
    <rPh sb="200" eb="202">
      <t>コウシン</t>
    </rPh>
    <rPh sb="203" eb="205">
      <t>ケイゾク</t>
    </rPh>
    <rPh sb="207" eb="209">
      <t>ジッシ</t>
    </rPh>
    <phoneticPr fontId="4"/>
  </si>
  <si>
    <t>①経常収支比率は、100％以上であり類似団体平均値を上回っている。令和元年度の経常収支比率が低くなっているが、これは浄水場の更新工事により単価の高い県営水道を購入したことにより、一時的に費用が増加したことによる。
②累積欠損金比率は、0％である。
③流動比率は、100％を上回っている。令和４年度以降の流動比率が大幅に上昇しているのは、翌年度以降の工事財源を確保する目的で大口定期預金を取崩したことによる。
④企業債残高対給水収益比率は、類似団体平均値を下回っている。
⑤料金回収率は、類似団体平均値を上回っており、給水に係る費用を給水収益で賄えている。
⑥給水原価は、類似団体平均値を上回っている。
⑦施設利用率は、類似団体平均値を下回っている。
⑧有収率は、類似団体平均値を上回っている。
　以上の結果から、①②より単年度収支は黒字を維持しており、累積欠損金も発生していない。③より短期的な債務に対する支払能力があり、④より企業債残高が低いことから経営の健全性は保たれている。配水量の減少に伴い⑦が低くなっているが、⑤⑧より配水を効率良く収益化できている。</t>
    <rPh sb="1" eb="3">
      <t>ケイジョウ</t>
    </rPh>
    <rPh sb="3" eb="5">
      <t>シュウシ</t>
    </rPh>
    <rPh sb="5" eb="7">
      <t>ヒリツ</t>
    </rPh>
    <rPh sb="13" eb="15">
      <t>イジョウ</t>
    </rPh>
    <rPh sb="18" eb="20">
      <t>ルイジ</t>
    </rPh>
    <rPh sb="20" eb="22">
      <t>ダンタイ</t>
    </rPh>
    <rPh sb="22" eb="25">
      <t>ヘイキンチ</t>
    </rPh>
    <rPh sb="26" eb="28">
      <t>ウワマワ</t>
    </rPh>
    <rPh sb="33" eb="35">
      <t>レイワ</t>
    </rPh>
    <rPh sb="35" eb="38">
      <t>ガンネンド</t>
    </rPh>
    <rPh sb="39" eb="41">
      <t>ケイジョウ</t>
    </rPh>
    <rPh sb="41" eb="43">
      <t>シュウシ</t>
    </rPh>
    <rPh sb="43" eb="45">
      <t>ヒリツ</t>
    </rPh>
    <rPh sb="46" eb="47">
      <t>ヒク</t>
    </rPh>
    <rPh sb="58" eb="61">
      <t>ジョウスイジョウ</t>
    </rPh>
    <rPh sb="62" eb="64">
      <t>コウシン</t>
    </rPh>
    <rPh sb="64" eb="66">
      <t>コウジ</t>
    </rPh>
    <rPh sb="69" eb="71">
      <t>タンカ</t>
    </rPh>
    <rPh sb="72" eb="73">
      <t>タカ</t>
    </rPh>
    <rPh sb="74" eb="76">
      <t>ケンエイ</t>
    </rPh>
    <rPh sb="76" eb="78">
      <t>スイドウ</t>
    </rPh>
    <rPh sb="79" eb="81">
      <t>コウニュウ</t>
    </rPh>
    <rPh sb="89" eb="92">
      <t>イチジテキ</t>
    </rPh>
    <rPh sb="93" eb="95">
      <t>ヒヨウ</t>
    </rPh>
    <rPh sb="96" eb="98">
      <t>ゾウカ</t>
    </rPh>
    <rPh sb="108" eb="110">
      <t>ルイセキ</t>
    </rPh>
    <rPh sb="110" eb="112">
      <t>ケッソン</t>
    </rPh>
    <rPh sb="112" eb="113">
      <t>キン</t>
    </rPh>
    <rPh sb="113" eb="115">
      <t>ヒリツ</t>
    </rPh>
    <rPh sb="125" eb="127">
      <t>リュウドウ</t>
    </rPh>
    <rPh sb="127" eb="129">
      <t>ヒリツ</t>
    </rPh>
    <rPh sb="136" eb="138">
      <t>ウワマワ</t>
    </rPh>
    <rPh sb="143" eb="145">
      <t>レイワ</t>
    </rPh>
    <rPh sb="146" eb="148">
      <t>ネンド</t>
    </rPh>
    <rPh sb="148" eb="150">
      <t>イコウ</t>
    </rPh>
    <rPh sb="151" eb="153">
      <t>リュウドウ</t>
    </rPh>
    <rPh sb="153" eb="155">
      <t>ヒリツ</t>
    </rPh>
    <rPh sb="156" eb="158">
      <t>オオハバ</t>
    </rPh>
    <rPh sb="159" eb="161">
      <t>ジョウショウ</t>
    </rPh>
    <rPh sb="168" eb="171">
      <t>ヨクネンド</t>
    </rPh>
    <rPh sb="171" eb="173">
      <t>イコウ</t>
    </rPh>
    <rPh sb="174" eb="176">
      <t>コウジ</t>
    </rPh>
    <rPh sb="176" eb="178">
      <t>ザイゲン</t>
    </rPh>
    <rPh sb="179" eb="181">
      <t>カクホ</t>
    </rPh>
    <rPh sb="183" eb="185">
      <t>モクテキ</t>
    </rPh>
    <rPh sb="186" eb="188">
      <t>オオグチ</t>
    </rPh>
    <rPh sb="188" eb="190">
      <t>テイキ</t>
    </rPh>
    <rPh sb="190" eb="192">
      <t>ヨキン</t>
    </rPh>
    <rPh sb="193" eb="194">
      <t>ト</t>
    </rPh>
    <rPh sb="194" eb="195">
      <t>クズ</t>
    </rPh>
    <rPh sb="205" eb="208">
      <t>キギョウサイ</t>
    </rPh>
    <rPh sb="208" eb="210">
      <t>ザンダカ</t>
    </rPh>
    <rPh sb="210" eb="211">
      <t>タイ</t>
    </rPh>
    <rPh sb="211" eb="213">
      <t>キュウスイ</t>
    </rPh>
    <rPh sb="213" eb="215">
      <t>シュウエキ</t>
    </rPh>
    <rPh sb="215" eb="217">
      <t>ヒリツ</t>
    </rPh>
    <rPh sb="219" eb="221">
      <t>ルイジ</t>
    </rPh>
    <rPh sb="221" eb="223">
      <t>ダンタイ</t>
    </rPh>
    <rPh sb="223" eb="226">
      <t>ヘイキンチ</t>
    </rPh>
    <rPh sb="227" eb="229">
      <t>シタマワ</t>
    </rPh>
    <rPh sb="236" eb="238">
      <t>リョウキン</t>
    </rPh>
    <rPh sb="238" eb="240">
      <t>カイシュウ</t>
    </rPh>
    <rPh sb="240" eb="241">
      <t>リツ</t>
    </rPh>
    <rPh sb="243" eb="245">
      <t>ルイジ</t>
    </rPh>
    <rPh sb="245" eb="247">
      <t>ダンタイ</t>
    </rPh>
    <rPh sb="247" eb="250">
      <t>ヘイキンチ</t>
    </rPh>
    <rPh sb="251" eb="253">
      <t>ウワマワ</t>
    </rPh>
    <rPh sb="258" eb="260">
      <t>キュウスイ</t>
    </rPh>
    <rPh sb="261" eb="262">
      <t>カカ</t>
    </rPh>
    <rPh sb="263" eb="265">
      <t>ヒヨウ</t>
    </rPh>
    <rPh sb="266" eb="268">
      <t>キュウスイ</t>
    </rPh>
    <rPh sb="268" eb="270">
      <t>シュウエキ</t>
    </rPh>
    <rPh sb="271" eb="272">
      <t>マカナ</t>
    </rPh>
    <rPh sb="279" eb="281">
      <t>キュウスイ</t>
    </rPh>
    <rPh sb="281" eb="283">
      <t>ゲンカ</t>
    </rPh>
    <rPh sb="285" eb="287">
      <t>ルイジ</t>
    </rPh>
    <rPh sb="287" eb="289">
      <t>ダンタイ</t>
    </rPh>
    <rPh sb="289" eb="292">
      <t>ヘイキンチ</t>
    </rPh>
    <rPh sb="293" eb="295">
      <t>ウワマワ</t>
    </rPh>
    <rPh sb="302" eb="304">
      <t>シセツ</t>
    </rPh>
    <rPh sb="304" eb="306">
      <t>リヨウ</t>
    </rPh>
    <rPh sb="306" eb="307">
      <t>リツ</t>
    </rPh>
    <rPh sb="309" eb="311">
      <t>ルイジ</t>
    </rPh>
    <rPh sb="311" eb="313">
      <t>ダンタイ</t>
    </rPh>
    <rPh sb="313" eb="316">
      <t>ヘイキンチ</t>
    </rPh>
    <rPh sb="317" eb="319">
      <t>シタマワ</t>
    </rPh>
    <rPh sb="326" eb="329">
      <t>ユウシュウリツ</t>
    </rPh>
    <rPh sb="331" eb="333">
      <t>ルイジ</t>
    </rPh>
    <rPh sb="333" eb="335">
      <t>ダンタイ</t>
    </rPh>
    <rPh sb="335" eb="338">
      <t>ヘイキンチ</t>
    </rPh>
    <rPh sb="339" eb="341">
      <t>ウワマワ</t>
    </rPh>
    <rPh sb="349" eb="351">
      <t>イジョウ</t>
    </rPh>
    <rPh sb="352" eb="354">
      <t>ケッカ</t>
    </rPh>
    <rPh sb="361" eb="364">
      <t>タンネンド</t>
    </rPh>
    <rPh sb="364" eb="366">
      <t>シュウシ</t>
    </rPh>
    <rPh sb="367" eb="369">
      <t>クロジ</t>
    </rPh>
    <rPh sb="370" eb="372">
      <t>イジ</t>
    </rPh>
    <rPh sb="377" eb="379">
      <t>ルイセキ</t>
    </rPh>
    <rPh sb="379" eb="382">
      <t>ケッソンキン</t>
    </rPh>
    <rPh sb="383" eb="385">
      <t>ハッセイ</t>
    </rPh>
    <rPh sb="394" eb="397">
      <t>タンキテキ</t>
    </rPh>
    <rPh sb="398" eb="400">
      <t>サイム</t>
    </rPh>
    <rPh sb="401" eb="402">
      <t>タイ</t>
    </rPh>
    <rPh sb="404" eb="406">
      <t>シハライ</t>
    </rPh>
    <rPh sb="406" eb="408">
      <t>ノウリョク</t>
    </rPh>
    <rPh sb="415" eb="418">
      <t>キギョウサイ</t>
    </rPh>
    <rPh sb="418" eb="420">
      <t>ザンダカ</t>
    </rPh>
    <rPh sb="421" eb="422">
      <t>ヒク</t>
    </rPh>
    <rPh sb="427" eb="429">
      <t>ケイエイ</t>
    </rPh>
    <rPh sb="430" eb="433">
      <t>ケンゼンセイ</t>
    </rPh>
    <rPh sb="434" eb="435">
      <t>タモ</t>
    </rPh>
    <rPh sb="441" eb="443">
      <t>ハイスイ</t>
    </rPh>
    <rPh sb="443" eb="444">
      <t>リョウ</t>
    </rPh>
    <rPh sb="445" eb="447">
      <t>ゲンショウ</t>
    </rPh>
    <rPh sb="448" eb="449">
      <t>トモナ</t>
    </rPh>
    <rPh sb="452" eb="453">
      <t>ヒク</t>
    </rPh>
    <rPh sb="465" eb="467">
      <t>ハイスイ</t>
    </rPh>
    <rPh sb="468" eb="470">
      <t>コウリツ</t>
    </rPh>
    <rPh sb="470" eb="471">
      <t>ヨ</t>
    </rPh>
    <rPh sb="472" eb="474">
      <t>シュウエキ</t>
    </rPh>
    <rPh sb="474" eb="475">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</si>
</sst>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c:v>
                </c:pt>
                <c:pt idx="1">
                  <c:v>0.68</c:v>
                </c:pt>
                <c:pt idx="2">
                  <c:v>0.35</c:v>
                </c:pt>
                <c:pt idx="3">
                  <c:v>0.06</c:v>
                </c:pt>
                <c:pt idx="4">
                  <c:v>0.54</c:v>
                </c:pt>
              </c:numCache>
            </c:numRef>
          </c:val>
          <c:extLst>
            <c:ext xmlns:c16="http://schemas.microsoft.com/office/drawing/2014/chart" uri="{C3380CC4-5D6E-409C-BE32-E72D297353CC}">
              <c16:uniqueId val="{00000000-7905-48CC-A2AD-5A3F1020E82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7905-48CC-A2AD-5A3F1020E82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49.83</c:v>
                </c:pt>
                <c:pt idx="1">
                  <c:v>48.44</c:v>
                </c:pt>
                <c:pt idx="2">
                  <c:v>47</c:v>
                </c:pt>
                <c:pt idx="3">
                  <c:v>46.83</c:v>
                </c:pt>
                <c:pt idx="4">
                  <c:v>47.49</c:v>
                </c:pt>
              </c:numCache>
            </c:numRef>
          </c:val>
          <c:extLst>
            <c:ext xmlns:c16="http://schemas.microsoft.com/office/drawing/2014/chart" uri="{C3380CC4-5D6E-409C-BE32-E72D297353CC}">
              <c16:uniqueId val="{00000000-31C8-4016-8B38-0B5289E83F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31C8-4016-8B38-0B5289E83F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92.72</c:v>
                </c:pt>
                <c:pt idx="1">
                  <c:v>93.02</c:v>
                </c:pt>
                <c:pt idx="2">
                  <c:v>94.83</c:v>
                </c:pt>
                <c:pt idx="3">
                  <c:v>93.1</c:v>
                </c:pt>
                <c:pt idx="4">
                  <c:v>90.79</c:v>
                </c:pt>
              </c:numCache>
            </c:numRef>
          </c:val>
          <c:extLst>
            <c:ext xmlns:c16="http://schemas.microsoft.com/office/drawing/2014/chart" uri="{C3380CC4-5D6E-409C-BE32-E72D297353CC}">
              <c16:uniqueId val="{00000000-D3BB-4E89-B1F8-16CD90778F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D3BB-4E89-B1F8-16CD90778F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107.67</c:v>
                </c:pt>
                <c:pt idx="1">
                  <c:v>119.21</c:v>
                </c:pt>
                <c:pt idx="2">
                  <c:v>116.8</c:v>
                </c:pt>
                <c:pt idx="3">
                  <c:v>115.93</c:v>
                </c:pt>
                <c:pt idx="4">
                  <c:v>117.2</c:v>
                </c:pt>
              </c:numCache>
            </c:numRef>
          </c:val>
          <c:extLst>
            <c:ext xmlns:c16="http://schemas.microsoft.com/office/drawing/2014/chart" uri="{C3380CC4-5D6E-409C-BE32-E72D297353CC}">
              <c16:uniqueId val="{00000000-CE9C-4735-88E9-527DC1FF563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CE9C-4735-88E9-527DC1FF563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55.49</c:v>
                </c:pt>
                <c:pt idx="1">
                  <c:v>53.8</c:v>
                </c:pt>
                <c:pt idx="2">
                  <c:v>55.12</c:v>
                </c:pt>
                <c:pt idx="3">
                  <c:v>56.68</c:v>
                </c:pt>
                <c:pt idx="4">
                  <c:v>57.38</c:v>
                </c:pt>
              </c:numCache>
            </c:numRef>
          </c:val>
          <c:extLst>
            <c:ext xmlns:c16="http://schemas.microsoft.com/office/drawing/2014/chart" uri="{C3380CC4-5D6E-409C-BE32-E72D297353CC}">
              <c16:uniqueId val="{00000000-4DE0-4BC8-824C-85FAC245070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4DE0-4BC8-824C-85FAC245070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25.47</c:v>
                </c:pt>
                <c:pt idx="1">
                  <c:v>26.77</c:v>
                </c:pt>
                <c:pt idx="2">
                  <c:v>27.99</c:v>
                </c:pt>
                <c:pt idx="3">
                  <c:v>29.41</c:v>
                </c:pt>
                <c:pt idx="4">
                  <c:v>30.05</c:v>
                </c:pt>
              </c:numCache>
            </c:numRef>
          </c:val>
          <c:extLst>
            <c:ext xmlns:c16="http://schemas.microsoft.com/office/drawing/2014/chart" uri="{C3380CC4-5D6E-409C-BE32-E72D297353CC}">
              <c16:uniqueId val="{00000000-EBAC-4B47-BB1D-1F68E009D9E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EBAC-4B47-BB1D-1F68E009D9E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D4-43BB-9C64-E84FB0D2F6B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BAD4-43BB-9C64-E84FB0D2F6B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191.59</c:v>
                </c:pt>
                <c:pt idx="1">
                  <c:v>280.31</c:v>
                </c:pt>
                <c:pt idx="2">
                  <c:v>296.22000000000003</c:v>
                </c:pt>
                <c:pt idx="3">
                  <c:v>433.85</c:v>
                </c:pt>
                <c:pt idx="4">
                  <c:v>419.29</c:v>
                </c:pt>
              </c:numCache>
            </c:numRef>
          </c:val>
          <c:extLst>
            <c:ext xmlns:c16="http://schemas.microsoft.com/office/drawing/2014/chart" uri="{C3380CC4-5D6E-409C-BE32-E72D297353CC}">
              <c16:uniqueId val="{00000000-2A69-4462-A66A-9E39DE46ED9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2A69-4462-A66A-9E39DE46ED9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100.83</c:v>
                </c:pt>
                <c:pt idx="1">
                  <c:v>110.44</c:v>
                </c:pt>
                <c:pt idx="2">
                  <c:v>93.65</c:v>
                </c:pt>
                <c:pt idx="3">
                  <c:v>78.12</c:v>
                </c:pt>
                <c:pt idx="4">
                  <c:v>61.93</c:v>
                </c:pt>
              </c:numCache>
            </c:numRef>
          </c:val>
          <c:extLst>
            <c:ext xmlns:c16="http://schemas.microsoft.com/office/drawing/2014/chart" uri="{C3380CC4-5D6E-409C-BE32-E72D297353CC}">
              <c16:uniqueId val="{00000000-3EAA-47F1-B401-2D5DBFF3911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3EAA-47F1-B401-2D5DBFF3911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107.51</c:v>
                </c:pt>
                <c:pt idx="1">
                  <c:v>120.06</c:v>
                </c:pt>
                <c:pt idx="2">
                  <c:v>117.56</c:v>
                </c:pt>
                <c:pt idx="3">
                  <c:v>116.56</c:v>
                </c:pt>
                <c:pt idx="4">
                  <c:v>118.08</c:v>
                </c:pt>
              </c:numCache>
            </c:numRef>
          </c:val>
          <c:extLst>
            <c:ext xmlns:c16="http://schemas.microsoft.com/office/drawing/2014/chart" uri="{C3380CC4-5D6E-409C-BE32-E72D297353CC}">
              <c16:uniqueId val="{00000000-21CD-473B-90FA-A7A2DF2D5B0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21CD-473B-90FA-A7A2DF2D5B0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217.25</c:v>
                </c:pt>
                <c:pt idx="1">
                  <c:v>193.31</c:v>
                </c:pt>
                <c:pt idx="2">
                  <c:v>197.9</c:v>
                </c:pt>
                <c:pt idx="3">
                  <c:v>199.12</c:v>
                </c:pt>
                <c:pt idx="4">
                  <c:v>197.31</c:v>
                </c:pt>
              </c:numCache>
            </c:numRef>
          </c:val>
          <c:extLst>
            <c:ext xmlns:c16="http://schemas.microsoft.com/office/drawing/2014/chart" uri="{C3380CC4-5D6E-409C-BE32-E72D297353CC}">
              <c16:uniqueId val="{00000000-6EE7-4029-86C1-04D967EF89F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6EE7-4029-86C1-04D967EF89F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30" zoomScaleNormal="130" workbookViewId="0">
      <selection activeCell="CC31" sqref="CC3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奈良県　天理市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61328</v>
      </c>
      <c r="AM8" s="44"/>
      <c r="AN8" s="44"/>
      <c r="AO8" s="44"/>
      <c r="AP8" s="44"/>
      <c r="AQ8" s="44"/>
      <c r="AR8" s="44"/>
      <c r="AS8" s="44"/>
      <c r="AT8" s="45">
        <f>データ!$S$6</f>
        <v>86.42</v>
      </c>
      <c r="AU8" s="46"/>
      <c r="AV8" s="46"/>
      <c r="AW8" s="46"/>
      <c r="AX8" s="46"/>
      <c r="AY8" s="46"/>
      <c r="AZ8" s="46"/>
      <c r="BA8" s="46"/>
      <c r="BB8" s="47">
        <f>データ!$T$6</f>
        <v>709.65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88.95</v>
      </c>
      <c r="J10" s="46"/>
      <c r="K10" s="46"/>
      <c r="L10" s="46"/>
      <c r="M10" s="46"/>
      <c r="N10" s="46"/>
      <c r="O10" s="80"/>
      <c r="P10" s="47">
        <f>データ!$P$6</f>
        <v>100</v>
      </c>
      <c r="Q10" s="47"/>
      <c r="R10" s="47"/>
      <c r="S10" s="47"/>
      <c r="T10" s="47"/>
      <c r="U10" s="47"/>
      <c r="V10" s="47"/>
      <c r="W10" s="44">
        <f>データ!$Q$6</f>
        <v>3443</v>
      </c>
      <c r="X10" s="44"/>
      <c r="Y10" s="44"/>
      <c r="Z10" s="44"/>
      <c r="AA10" s="44"/>
      <c r="AB10" s="44"/>
      <c r="AC10" s="44"/>
      <c r="AD10" s="2"/>
      <c r="AE10" s="2"/>
      <c r="AF10" s="2"/>
      <c r="AG10" s="2"/>
      <c r="AH10" s="2"/>
      <c r="AI10" s="2"/>
      <c r="AJ10" s="2"/>
      <c r="AK10" s="2"/>
      <c r="AL10" s="44">
        <f>データ!$U$6</f>
        <v>60858</v>
      </c>
      <c r="AM10" s="44"/>
      <c r="AN10" s="44"/>
      <c r="AO10" s="44"/>
      <c r="AP10" s="44"/>
      <c r="AQ10" s="44"/>
      <c r="AR10" s="44"/>
      <c r="AS10" s="44"/>
      <c r="AT10" s="45">
        <f>データ!$V$6</f>
        <v>51.48</v>
      </c>
      <c r="AU10" s="46"/>
      <c r="AV10" s="46"/>
      <c r="AW10" s="46"/>
      <c r="AX10" s="46"/>
      <c r="AY10" s="46"/>
      <c r="AZ10" s="46"/>
      <c r="BA10" s="46"/>
      <c r="BB10" s="47">
        <f>データ!$W$6</f>
        <v>1182.17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dZ5AS/kJoQb5Th5ovfzINvfmXpK/S+bP5yUZAyRtcW+GxeQTJAlHomXFcKr1mWBA3O+5hJQEHupkx9l+XUcwGA==" saltValue="/ROgVUA3T13Cr61R1tSEJ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292044</v>
      </c>
      <c r="D6" s="20">
        <f t="shared" si="3"/>
        <v>46</v>
      </c>
      <c r="E6" s="20">
        <f t="shared" si="3"/>
        <v>1</v>
      </c>
      <c r="F6" s="20">
        <f t="shared" si="3"/>
        <v>0</v>
      </c>
      <c r="G6" s="20">
        <f t="shared" si="3"/>
        <v>1</v>
      </c>
      <c r="H6" s="20" t="str">
        <f t="shared" si="3"/>
        <v>奈良県　天理市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88.95</v>
      </c>
      <c r="P6" s="21">
        <f t="shared" si="3"/>
        <v>100</v>
      </c>
      <c r="Q6" s="21">
        <f t="shared" si="3"/>
        <v>3443</v>
      </c>
      <c r="R6" s="21">
        <f t="shared" si="3"/>
        <v>61328</v>
      </c>
      <c r="S6" s="21">
        <f t="shared" si="3"/>
        <v>86.42</v>
      </c>
      <c r="T6" s="21">
        <f t="shared" si="3"/>
        <v>709.65</v>
      </c>
      <c r="U6" s="21">
        <f t="shared" si="3"/>
        <v>60858</v>
      </c>
      <c r="V6" s="21">
        <f t="shared" si="3"/>
        <v>51.48</v>
      </c>
      <c r="W6" s="21">
        <f t="shared" si="3"/>
        <v>1182.17</v>
      </c>
      <c r="X6" s="22">
        <f>IF(X7="",NA(),X7)</f>
        <v>107.67</v>
      </c>
      <c r="Y6" s="22">
        <f t="shared" ref="Y6:AG6" si="4">IF(Y7="",NA(),Y7)</f>
        <v>119.21</v>
      </c>
      <c r="Z6" s="22">
        <f t="shared" si="4"/>
        <v>116.8</v>
      </c>
      <c r="AA6" s="22">
        <f t="shared" si="4"/>
        <v>115.93</v>
      </c>
      <c r="AB6" s="22">
        <f t="shared" si="4"/>
        <v>117.2</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191.59</v>
      </c>
      <c r="AU6" s="22">
        <f t="shared" ref="AU6:BC6" si="6">IF(AU7="",NA(),AU7)</f>
        <v>280.31</v>
      </c>
      <c r="AV6" s="22">
        <f t="shared" si="6"/>
        <v>296.22000000000003</v>
      </c>
      <c r="AW6" s="22">
        <f t="shared" si="6"/>
        <v>433.85</v>
      </c>
      <c r="AX6" s="22">
        <f t="shared" si="6"/>
        <v>419.29</v>
      </c>
      <c r="AY6" s="22">
        <f t="shared" si="6"/>
        <v>360.86</v>
      </c>
      <c r="AZ6" s="22">
        <f t="shared" si="6"/>
        <v>350.79</v>
      </c>
      <c r="BA6" s="22">
        <f t="shared" si="6"/>
        <v>354.57</v>
      </c>
      <c r="BB6" s="22">
        <f t="shared" si="6"/>
        <v>357.74</v>
      </c>
      <c r="BC6" s="22">
        <f t="shared" si="6"/>
        <v>344.88</v>
      </c>
      <c r="BD6" s="21" t="str">
        <f>IF(BD7="","",IF(BD7="-","【-】","【"&amp;SUBSTITUTE(TEXT(BD7,"#,##0.00"),"-","△")&amp;"】"))</f>
        <v>【243.36】</v>
      </c>
      <c r="BE6" s="22">
        <f>IF(BE7="",NA(),BE7)</f>
        <v>100.83</v>
      </c>
      <c r="BF6" s="22">
        <f t="shared" ref="BF6:BN6" si="7">IF(BF7="",NA(),BF7)</f>
        <v>110.44</v>
      </c>
      <c r="BG6" s="22">
        <f t="shared" si="7"/>
        <v>93.65</v>
      </c>
      <c r="BH6" s="22">
        <f t="shared" si="7"/>
        <v>78.12</v>
      </c>
      <c r="BI6" s="22">
        <f t="shared" si="7"/>
        <v>61.93</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107.51</v>
      </c>
      <c r="BQ6" s="22">
        <f t="shared" ref="BQ6:BY6" si="8">IF(BQ7="",NA(),BQ7)</f>
        <v>120.06</v>
      </c>
      <c r="BR6" s="22">
        <f t="shared" si="8"/>
        <v>117.56</v>
      </c>
      <c r="BS6" s="22">
        <f t="shared" si="8"/>
        <v>116.56</v>
      </c>
      <c r="BT6" s="22">
        <f t="shared" si="8"/>
        <v>118.08</v>
      </c>
      <c r="BU6" s="22">
        <f t="shared" si="8"/>
        <v>103.32</v>
      </c>
      <c r="BV6" s="22">
        <f t="shared" si="8"/>
        <v>100.85</v>
      </c>
      <c r="BW6" s="22">
        <f t="shared" si="8"/>
        <v>103.79</v>
      </c>
      <c r="BX6" s="22">
        <f t="shared" si="8"/>
        <v>98.3</v>
      </c>
      <c r="BY6" s="22">
        <f t="shared" si="8"/>
        <v>98.89</v>
      </c>
      <c r="BZ6" s="21" t="str">
        <f>IF(BZ7="","",IF(BZ7="-","【-】","【"&amp;SUBSTITUTE(TEXT(BZ7,"#,##0.00"),"-","△")&amp;"】"))</f>
        <v>【97.82】</v>
      </c>
      <c r="CA6" s="22">
        <f>IF(CA7="",NA(),CA7)</f>
        <v>217.25</v>
      </c>
      <c r="CB6" s="22">
        <f t="shared" ref="CB6:CJ6" si="9">IF(CB7="",NA(),CB7)</f>
        <v>193.31</v>
      </c>
      <c r="CC6" s="22">
        <f t="shared" si="9"/>
        <v>197.9</v>
      </c>
      <c r="CD6" s="22">
        <f t="shared" si="9"/>
        <v>199.12</v>
      </c>
      <c r="CE6" s="22">
        <f t="shared" si="9"/>
        <v>197.31</v>
      </c>
      <c r="CF6" s="22">
        <f t="shared" si="9"/>
        <v>168.56</v>
      </c>
      <c r="CG6" s="22">
        <f t="shared" si="9"/>
        <v>167.1</v>
      </c>
      <c r="CH6" s="22">
        <f t="shared" si="9"/>
        <v>167.86</v>
      </c>
      <c r="CI6" s="22">
        <f t="shared" si="9"/>
        <v>173.68</v>
      </c>
      <c r="CJ6" s="22">
        <f t="shared" si="9"/>
        <v>174.52</v>
      </c>
      <c r="CK6" s="21" t="str">
        <f>IF(CK7="","",IF(CK7="-","【-】","【"&amp;SUBSTITUTE(TEXT(CK7,"#,##0.00"),"-","△")&amp;"】"))</f>
        <v>【177.56】</v>
      </c>
      <c r="CL6" s="22">
        <f>IF(CL7="",NA(),CL7)</f>
        <v>49.83</v>
      </c>
      <c r="CM6" s="22">
        <f t="shared" ref="CM6:CU6" si="10">IF(CM7="",NA(),CM7)</f>
        <v>48.44</v>
      </c>
      <c r="CN6" s="22">
        <f t="shared" si="10"/>
        <v>47</v>
      </c>
      <c r="CO6" s="22">
        <f t="shared" si="10"/>
        <v>46.83</v>
      </c>
      <c r="CP6" s="22">
        <f t="shared" si="10"/>
        <v>47.49</v>
      </c>
      <c r="CQ6" s="22">
        <f t="shared" si="10"/>
        <v>59.51</v>
      </c>
      <c r="CR6" s="22">
        <f t="shared" si="10"/>
        <v>59.91</v>
      </c>
      <c r="CS6" s="22">
        <f t="shared" si="10"/>
        <v>59.4</v>
      </c>
      <c r="CT6" s="22">
        <f t="shared" si="10"/>
        <v>59.24</v>
      </c>
      <c r="CU6" s="22">
        <f t="shared" si="10"/>
        <v>58.77</v>
      </c>
      <c r="CV6" s="21" t="str">
        <f>IF(CV7="","",IF(CV7="-","【-】","【"&amp;SUBSTITUTE(TEXT(CV7,"#,##0.00"),"-","△")&amp;"】"))</f>
        <v>【59.81】</v>
      </c>
      <c r="CW6" s="22">
        <f>IF(CW7="",NA(),CW7)</f>
        <v>92.72</v>
      </c>
      <c r="CX6" s="22">
        <f t="shared" ref="CX6:DF6" si="11">IF(CX7="",NA(),CX7)</f>
        <v>93.02</v>
      </c>
      <c r="CY6" s="22">
        <f t="shared" si="11"/>
        <v>94.83</v>
      </c>
      <c r="CZ6" s="22">
        <f t="shared" si="11"/>
        <v>93.1</v>
      </c>
      <c r="DA6" s="22">
        <f t="shared" si="11"/>
        <v>90.79</v>
      </c>
      <c r="DB6" s="22">
        <f t="shared" si="11"/>
        <v>87.08</v>
      </c>
      <c r="DC6" s="22">
        <f t="shared" si="11"/>
        <v>87.26</v>
      </c>
      <c r="DD6" s="22">
        <f t="shared" si="11"/>
        <v>87.57</v>
      </c>
      <c r="DE6" s="22">
        <f t="shared" si="11"/>
        <v>87.26</v>
      </c>
      <c r="DF6" s="22">
        <f t="shared" si="11"/>
        <v>86.95</v>
      </c>
      <c r="DG6" s="21" t="str">
        <f>IF(DG7="","",IF(DG7="-","【-】","【"&amp;SUBSTITUTE(TEXT(DG7,"#,##0.00"),"-","△")&amp;"】"))</f>
        <v>【89.42】</v>
      </c>
      <c r="DH6" s="22">
        <f>IF(DH7="",NA(),DH7)</f>
        <v>55.49</v>
      </c>
      <c r="DI6" s="22">
        <f t="shared" ref="DI6:DQ6" si="12">IF(DI7="",NA(),DI7)</f>
        <v>53.8</v>
      </c>
      <c r="DJ6" s="22">
        <f t="shared" si="12"/>
        <v>55.12</v>
      </c>
      <c r="DK6" s="22">
        <f t="shared" si="12"/>
        <v>56.68</v>
      </c>
      <c r="DL6" s="22">
        <f t="shared" si="12"/>
        <v>57.38</v>
      </c>
      <c r="DM6" s="22">
        <f t="shared" si="12"/>
        <v>48.55</v>
      </c>
      <c r="DN6" s="22">
        <f t="shared" si="12"/>
        <v>49.2</v>
      </c>
      <c r="DO6" s="22">
        <f t="shared" si="12"/>
        <v>50.01</v>
      </c>
      <c r="DP6" s="22">
        <f t="shared" si="12"/>
        <v>50.99</v>
      </c>
      <c r="DQ6" s="22">
        <f t="shared" si="12"/>
        <v>51.79</v>
      </c>
      <c r="DR6" s="21" t="str">
        <f>IF(DR7="","",IF(DR7="-","【-】","【"&amp;SUBSTITUTE(TEXT(DR7,"#,##0.00"),"-","△")&amp;"】"))</f>
        <v>【52.02】</v>
      </c>
      <c r="DS6" s="22">
        <f>IF(DS7="",NA(),DS7)</f>
        <v>25.47</v>
      </c>
      <c r="DT6" s="22">
        <f t="shared" ref="DT6:EB6" si="13">IF(DT7="",NA(),DT7)</f>
        <v>26.77</v>
      </c>
      <c r="DU6" s="22">
        <f t="shared" si="13"/>
        <v>27.99</v>
      </c>
      <c r="DV6" s="22">
        <f t="shared" si="13"/>
        <v>29.41</v>
      </c>
      <c r="DW6" s="22">
        <f t="shared" si="13"/>
        <v>30.05</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0.5</v>
      </c>
      <c r="EE6" s="22">
        <f t="shared" ref="EE6:EM6" si="14">IF(EE7="",NA(),EE7)</f>
        <v>0.68</v>
      </c>
      <c r="EF6" s="22">
        <f t="shared" si="14"/>
        <v>0.35</v>
      </c>
      <c r="EG6" s="22">
        <f t="shared" si="14"/>
        <v>0.06</v>
      </c>
      <c r="EH6" s="22">
        <f t="shared" si="14"/>
        <v>0.54</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292044</v>
      </c>
      <c r="D7" s="24">
        <v>46</v>
      </c>
      <c r="E7" s="24">
        <v>1</v>
      </c>
      <c r="F7" s="24">
        <v>0</v>
      </c>
      <c r="G7" s="24">
        <v>1</v>
      </c>
      <c r="H7" s="24" t="s">
        <v>93</v>
      </c>
      <c r="I7" s="24" t="s">
        <v>94</v>
      </c>
      <c r="J7" s="24" t="s">
        <v>95</v>
      </c>
      <c r="K7" s="24" t="s">
        <v>96</v>
      </c>
      <c r="L7" s="24" t="s">
        <v>97</v>
      </c>
      <c r="M7" s="24" t="s">
        <v>98</v>
      </c>
      <c r="N7" s="25" t="s">
        <v>99</v>
      </c>
      <c r="O7" s="25">
        <v>88.95</v>
      </c>
      <c r="P7" s="25">
        <v>100</v>
      </c>
      <c r="Q7" s="25">
        <v>3443</v>
      </c>
      <c r="R7" s="25">
        <v>61328</v>
      </c>
      <c r="S7" s="25">
        <v>86.42</v>
      </c>
      <c r="T7" s="25">
        <v>709.65</v>
      </c>
      <c r="U7" s="25">
        <v>60858</v>
      </c>
      <c r="V7" s="25">
        <v>51.48</v>
      </c>
      <c r="W7" s="25">
        <v>1182.17</v>
      </c>
      <c r="X7" s="25">
        <v>107.67</v>
      </c>
      <c r="Y7" s="25">
        <v>119.21</v>
      </c>
      <c r="Z7" s="25">
        <v>116.8</v>
      </c>
      <c r="AA7" s="25">
        <v>115.93</v>
      </c>
      <c r="AB7" s="25">
        <v>117.2</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191.59</v>
      </c>
      <c r="AU7" s="25">
        <v>280.31</v>
      </c>
      <c r="AV7" s="25">
        <v>296.22000000000003</v>
      </c>
      <c r="AW7" s="25">
        <v>433.85</v>
      </c>
      <c r="AX7" s="25">
        <v>419.29</v>
      </c>
      <c r="AY7" s="25">
        <v>360.86</v>
      </c>
      <c r="AZ7" s="25">
        <v>350.79</v>
      </c>
      <c r="BA7" s="25">
        <v>354.57</v>
      </c>
      <c r="BB7" s="25">
        <v>357.74</v>
      </c>
      <c r="BC7" s="25">
        <v>344.88</v>
      </c>
      <c r="BD7" s="25">
        <v>243.36</v>
      </c>
      <c r="BE7" s="25">
        <v>100.83</v>
      </c>
      <c r="BF7" s="25">
        <v>110.44</v>
      </c>
      <c r="BG7" s="25">
        <v>93.65</v>
      </c>
      <c r="BH7" s="25">
        <v>78.12</v>
      </c>
      <c r="BI7" s="25">
        <v>61.93</v>
      </c>
      <c r="BJ7" s="25">
        <v>309.27999999999997</v>
      </c>
      <c r="BK7" s="25">
        <v>322.92</v>
      </c>
      <c r="BL7" s="25">
        <v>303.45999999999998</v>
      </c>
      <c r="BM7" s="25">
        <v>307.27999999999997</v>
      </c>
      <c r="BN7" s="25">
        <v>304.02</v>
      </c>
      <c r="BO7" s="25">
        <v>265.93</v>
      </c>
      <c r="BP7" s="25">
        <v>107.51</v>
      </c>
      <c r="BQ7" s="25">
        <v>120.06</v>
      </c>
      <c r="BR7" s="25">
        <v>117.56</v>
      </c>
      <c r="BS7" s="25">
        <v>116.56</v>
      </c>
      <c r="BT7" s="25">
        <v>118.08</v>
      </c>
      <c r="BU7" s="25">
        <v>103.32</v>
      </c>
      <c r="BV7" s="25">
        <v>100.85</v>
      </c>
      <c r="BW7" s="25">
        <v>103.79</v>
      </c>
      <c r="BX7" s="25">
        <v>98.3</v>
      </c>
      <c r="BY7" s="25">
        <v>98.89</v>
      </c>
      <c r="BZ7" s="25">
        <v>97.82</v>
      </c>
      <c r="CA7" s="25">
        <v>217.25</v>
      </c>
      <c r="CB7" s="25">
        <v>193.31</v>
      </c>
      <c r="CC7" s="25">
        <v>197.9</v>
      </c>
      <c r="CD7" s="25">
        <v>199.12</v>
      </c>
      <c r="CE7" s="25">
        <v>197.31</v>
      </c>
      <c r="CF7" s="25">
        <v>168.56</v>
      </c>
      <c r="CG7" s="25">
        <v>167.1</v>
      </c>
      <c r="CH7" s="25">
        <v>167.86</v>
      </c>
      <c r="CI7" s="25">
        <v>173.68</v>
      </c>
      <c r="CJ7" s="25">
        <v>174.52</v>
      </c>
      <c r="CK7" s="25">
        <v>177.56</v>
      </c>
      <c r="CL7" s="25">
        <v>49.83</v>
      </c>
      <c r="CM7" s="25">
        <v>48.44</v>
      </c>
      <c r="CN7" s="25">
        <v>47</v>
      </c>
      <c r="CO7" s="25">
        <v>46.83</v>
      </c>
      <c r="CP7" s="25">
        <v>47.49</v>
      </c>
      <c r="CQ7" s="25">
        <v>59.51</v>
      </c>
      <c r="CR7" s="25">
        <v>59.91</v>
      </c>
      <c r="CS7" s="25">
        <v>59.4</v>
      </c>
      <c r="CT7" s="25">
        <v>59.24</v>
      </c>
      <c r="CU7" s="25">
        <v>58.77</v>
      </c>
      <c r="CV7" s="25">
        <v>59.81</v>
      </c>
      <c r="CW7" s="25">
        <v>92.72</v>
      </c>
      <c r="CX7" s="25">
        <v>93.02</v>
      </c>
      <c r="CY7" s="25">
        <v>94.83</v>
      </c>
      <c r="CZ7" s="25">
        <v>93.1</v>
      </c>
      <c r="DA7" s="25">
        <v>90.79</v>
      </c>
      <c r="DB7" s="25">
        <v>87.08</v>
      </c>
      <c r="DC7" s="25">
        <v>87.26</v>
      </c>
      <c r="DD7" s="25">
        <v>87.57</v>
      </c>
      <c r="DE7" s="25">
        <v>87.26</v>
      </c>
      <c r="DF7" s="25">
        <v>86.95</v>
      </c>
      <c r="DG7" s="25">
        <v>89.42</v>
      </c>
      <c r="DH7" s="25">
        <v>55.49</v>
      </c>
      <c r="DI7" s="25">
        <v>53.8</v>
      </c>
      <c r="DJ7" s="25">
        <v>55.12</v>
      </c>
      <c r="DK7" s="25">
        <v>56.68</v>
      </c>
      <c r="DL7" s="25">
        <v>57.38</v>
      </c>
      <c r="DM7" s="25">
        <v>48.55</v>
      </c>
      <c r="DN7" s="25">
        <v>49.2</v>
      </c>
      <c r="DO7" s="25">
        <v>50.01</v>
      </c>
      <c r="DP7" s="25">
        <v>50.99</v>
      </c>
      <c r="DQ7" s="25">
        <v>51.79</v>
      </c>
      <c r="DR7" s="25">
        <v>52.02</v>
      </c>
      <c r="DS7" s="25">
        <v>25.47</v>
      </c>
      <c r="DT7" s="25">
        <v>26.77</v>
      </c>
      <c r="DU7" s="25">
        <v>27.99</v>
      </c>
      <c r="DV7" s="25">
        <v>29.41</v>
      </c>
      <c r="DW7" s="25">
        <v>30.05</v>
      </c>
      <c r="DX7" s="25">
        <v>17.11</v>
      </c>
      <c r="DY7" s="25">
        <v>18.329999999999998</v>
      </c>
      <c r="DZ7" s="25">
        <v>20.27</v>
      </c>
      <c r="EA7" s="25">
        <v>21.69</v>
      </c>
      <c r="EB7" s="25">
        <v>23.19</v>
      </c>
      <c r="EC7" s="25">
        <v>25.37</v>
      </c>
      <c r="ED7" s="25">
        <v>0.5</v>
      </c>
      <c r="EE7" s="25">
        <v>0.68</v>
      </c>
      <c r="EF7" s="25">
        <v>0.35</v>
      </c>
      <c r="EG7" s="25">
        <v>0.06</v>
      </c>
      <c r="EH7" s="25">
        <v>0.54</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PC2403-012</cp:lastModifiedBy>
  <cp:lastPrinted>2025-01-29T00:01:10Z</cp:lastPrinted>
  <dcterms:created xsi:type="dcterms:W3CDTF">2025-01-24T06:52:23Z</dcterms:created>
  <dcterms:modified xsi:type="dcterms:W3CDTF">2025-01-29T00:02:56Z</dcterms:modified>
  <cp:category/>
</cp:coreProperties>
</file>