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xkaikei\10_経営管理室\ALL_経理係\24_経営比較分析公表\R05年度分\02 報告分\修正後様式\"/>
    </mc:Choice>
  </mc:AlternateContent>
  <xr:revisionPtr revIDLastSave="0" documentId="13_ncr:1_{61F3F3CF-41A0-4A3A-B77A-EB8E70EA86F8}" xr6:coauthVersionLast="47" xr6:coauthVersionMax="47" xr10:uidLastSave="{00000000-0000-0000-0000-000000000000}"/>
  <workbookProtection workbookAlgorithmName="SHA-512" workbookHashValue="8+KUijCOlzE3Xahpqx8jRhn4DMEqUa+bKNQCpETTDmL1xhRTk91zCgQn8c1/Bz3IeZ0bW9xLXzGLUvgCPmt+mQ==" workbookSaltValue="nWdKxC2dFmZLDEMb8vIlv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G85" i="4"/>
  <c r="F85" i="4"/>
  <c r="E85"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<sst xmlns="http://schemas.openxmlformats.org/spreadsheetml/2006/main" count="231" uniqueCount="115">
  <si>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</si>
  <si>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</si>
  <si>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</si>
  <si>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</si>
  <si>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</si>
  <si>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</si>
  <si>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</si>
  <si>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</si>
  <si>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</si>
  <si>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</si>
  <si>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</si>
  <si>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</si>
  <si>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</si>
  <si>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</si>
  <si>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</si>
  <si>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</si>
  <si>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</si>
  <si>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</si>
  <si>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</si>
  <si>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</si>
  <si>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</si>
  <si>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</si>
  <si>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</si>
  <si>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</si>
  <si>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</si>
  <si>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</si>
  <si>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</si>
  <si>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</si>
  <si>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</si>
  <si>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</si>
  <si>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</si>
  <si>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</si>
  <si>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</si>
  <si>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</si>
  <si>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</si>
  <si>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</si>
  <si>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</si>
  <si>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</si>
  <si>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</si>
  <si>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</si>
  <si>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</si>
  <si>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</si>
  <si>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</si>
  <si>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</si>
  <si>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</si>
  <si>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</si>
  <si>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</si>
  <si>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</si>
  <si>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</si>
  <si>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</si>
  <si>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</si>
  <si>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</si>
  <si>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</si>
  <si>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</si>
  <si>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</si>
  <si>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</si>
  <si>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</si>
  <si>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</si>
  <si>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</si>
  <si>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</si>
  <si>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</si>
  <si>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</si>
  <si>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</si>
  <si>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</si>
  <si>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</si>
  <si>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</si>
  <si>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</si>
  <si>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</si>
  <si>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</si>
  <si>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</si>
  <si>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</si>
  <si>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</si>
  <si>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</si>
  <si>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</si>
  <si>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</si>
  <si>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</si>
  <si>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</si>
  <si>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</si>
  <si>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</si>
  <si>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</si>
  <si>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</si>
  <si>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</si>
  <si>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</si>
  <si>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</si>
  <si>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</si>
  <si>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</si>
  <si>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</si>
  <si>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</si>
  <si>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</si>
  <si>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</si>
  <si>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</si>
  <si>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</si>
  <si>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</si>
  <si>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</si>
  <si>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</si>
  <si>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天理市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</si>
  <si>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</si>
  <si>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</si>
  <si>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</si>
  <si>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</si>
  <si>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</si>
  <si>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</si>
  <si>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</si>
  <si>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</si>
  <si>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</si>
  <si>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</si>
  <si>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</si>
  <si>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</si>
  <si>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</si>
  <si>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</si>
  <si>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</si>
  <si>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</si>
  <si>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①経常収支比率は、100％未満であり類似団体平均値を下回っている。
②累積欠損金比率は、0％ではないが類似団体平均値を下回っている。
③流動比率は、類似団体平均値を上回っている。
④企業債残高対事業規模比率は、類似団体平均値を上回っている。令和２年度の数値が低くなっているが、これは国庫補助金の影響によるものである。
⑤経費回収率は、100％未満であるが、令和３年度以降の数値は類似団体平均値を上回っている。
⑥汚水処理原価は、令和３年度以降の数値は類似団体平均値を下回っている。
⑤⑥の令和２年度の指標が他の年度と異なるのは、施設の最適化構想を策定し費用が一時的に増加したことによる。
⑦施設利用率は、類似団体平均値を下回っている。
⑧水洗化率は、類似団体平均値を下回っている。
　以上の結果から、①②より単年度収支は赤字であり、累積欠損金が発生している。⑦⑧が低く、⑤が100％を下回っていることから、汚水処理に要した費用を使用料収入のみで賄えていない状況である。</t>
    <rPh sb="1" eb="3">
      <t>ケイジョウ</t>
    </rPh>
    <rPh sb="3" eb="5">
      <t>シュウシ</t>
    </rPh>
    <rPh sb="5" eb="7">
      <t>ヒリツ</t>
    </rPh>
    <rPh sb="13" eb="15">
      <t>ミマン</t>
    </rPh>
    <rPh sb="18" eb="20">
      <t>ルイジ</t>
    </rPh>
    <rPh sb="20" eb="22">
      <t>ダンタイ</t>
    </rPh>
    <rPh sb="22" eb="25">
      <t>ヘイキンチ</t>
    </rPh>
    <rPh sb="26" eb="28">
      <t>シタマワ</t>
    </rPh>
    <rPh sb="35" eb="37">
      <t>ルイセキ</t>
    </rPh>
    <rPh sb="37" eb="39">
      <t>ケッソン</t>
    </rPh>
    <rPh sb="39" eb="40">
      <t>キン</t>
    </rPh>
    <rPh sb="40" eb="42">
      <t>ヒリツ</t>
    </rPh>
    <rPh sb="51" eb="53">
      <t>ルイジ</t>
    </rPh>
    <rPh sb="53" eb="55">
      <t>ダンタイ</t>
    </rPh>
    <rPh sb="55" eb="58">
      <t>ヘイキンチ</t>
    </rPh>
    <rPh sb="59" eb="61">
      <t>シタマワ</t>
    </rPh>
    <rPh sb="68" eb="70">
      <t>リュウドウ</t>
    </rPh>
    <rPh sb="70" eb="72">
      <t>ヒリツ</t>
    </rPh>
    <rPh sb="74" eb="76">
      <t>ルイジ</t>
    </rPh>
    <rPh sb="76" eb="78">
      <t>ダンタイ</t>
    </rPh>
    <rPh sb="78" eb="81">
      <t>ヘイキンチ</t>
    </rPh>
    <rPh sb="82" eb="84">
      <t>ウワマワ</t>
    </rPh>
    <rPh sb="91" eb="94">
      <t>キギョウサイ</t>
    </rPh>
    <rPh sb="94" eb="96">
      <t>ザンダカ</t>
    </rPh>
    <rPh sb="96" eb="97">
      <t>タイ</t>
    </rPh>
    <rPh sb="97" eb="99">
      <t>ジギョウ</t>
    </rPh>
    <rPh sb="99" eb="101">
      <t>キボ</t>
    </rPh>
    <rPh sb="101" eb="103">
      <t>ヒリツ</t>
    </rPh>
    <rPh sb="105" eb="107">
      <t>ルイジ</t>
    </rPh>
    <rPh sb="107" eb="109">
      <t>ダンタイ</t>
    </rPh>
    <rPh sb="109" eb="112">
      <t>ヘイキンチ</t>
    </rPh>
    <rPh sb="113" eb="115">
      <t>ウワマワ</t>
    </rPh>
    <rPh sb="120" eb="122">
      <t>レイワ</t>
    </rPh>
    <rPh sb="123" eb="125">
      <t>ネンド</t>
    </rPh>
    <rPh sb="126" eb="128">
      <t>スウチ</t>
    </rPh>
    <rPh sb="129" eb="130">
      <t>ヒク</t>
    </rPh>
    <rPh sb="141" eb="143">
      <t>コッコ</t>
    </rPh>
    <rPh sb="143" eb="146">
      <t>ホジョキン</t>
    </rPh>
    <rPh sb="147" eb="149">
      <t>エイキョウ</t>
    </rPh>
    <rPh sb="160" eb="162">
      <t>ケイヒ</t>
    </rPh>
    <rPh sb="162" eb="164">
      <t>カイシュウ</t>
    </rPh>
    <rPh sb="164" eb="165">
      <t>リツ</t>
    </rPh>
    <rPh sb="171" eb="173">
      <t>ミマン</t>
    </rPh>
    <rPh sb="178" eb="180">
      <t>レイワ</t>
    </rPh>
    <rPh sb="181" eb="183">
      <t>ネンド</t>
    </rPh>
    <rPh sb="183" eb="185">
      <t>イコウ</t>
    </rPh>
    <rPh sb="186" eb="188">
      <t>スウチ</t>
    </rPh>
    <rPh sb="189" eb="191">
      <t>ルイジ</t>
    </rPh>
    <rPh sb="191" eb="193">
      <t>ダンタイ</t>
    </rPh>
    <rPh sb="193" eb="196">
      <t>ヘイキンチ</t>
    </rPh>
    <rPh sb="197" eb="199">
      <t>ウワマワ</t>
    </rPh>
    <rPh sb="206" eb="208">
      <t>オスイ</t>
    </rPh>
    <rPh sb="208" eb="210">
      <t>ショリ</t>
    </rPh>
    <rPh sb="210" eb="212">
      <t>ゲンカ</t>
    </rPh>
    <rPh sb="214" eb="216">
      <t>レイワ</t>
    </rPh>
    <rPh sb="217" eb="219">
      <t>ネンド</t>
    </rPh>
    <rPh sb="219" eb="221">
      <t>イコウ</t>
    </rPh>
    <rPh sb="222" eb="224">
      <t>スウチ</t>
    </rPh>
    <rPh sb="225" eb="227">
      <t>ルイジ</t>
    </rPh>
    <rPh sb="227" eb="229">
      <t>ダンタイ</t>
    </rPh>
    <rPh sb="229" eb="232">
      <t>ヘイキンチ</t>
    </rPh>
    <rPh sb="233" eb="235">
      <t>シタマワ</t>
    </rPh>
    <rPh sb="244" eb="246">
      <t>レイワ</t>
    </rPh>
    <rPh sb="247" eb="249">
      <t>ネンド</t>
    </rPh>
    <rPh sb="250" eb="252">
      <t>シヒョウ</t>
    </rPh>
    <rPh sb="253" eb="254">
      <t>ホカ</t>
    </rPh>
    <rPh sb="255" eb="257">
      <t>ネンド</t>
    </rPh>
    <rPh sb="258" eb="259">
      <t>コト</t>
    </rPh>
    <rPh sb="264" eb="266">
      <t>シセツ</t>
    </rPh>
    <rPh sb="267" eb="270">
      <t>サイテキカ</t>
    </rPh>
    <rPh sb="270" eb="272">
      <t>コウソウ</t>
    </rPh>
    <rPh sb="273" eb="275">
      <t>サクテイ</t>
    </rPh>
    <rPh sb="276" eb="278">
      <t>ヒヨウ</t>
    </rPh>
    <rPh sb="279" eb="282">
      <t>イチジテキ</t>
    </rPh>
    <rPh sb="283" eb="285">
      <t>ゾウカ</t>
    </rPh>
    <rPh sb="295" eb="297">
      <t>シセツ</t>
    </rPh>
    <rPh sb="297" eb="299">
      <t>リヨウ</t>
    </rPh>
    <rPh sb="299" eb="300">
      <t>リツ</t>
    </rPh>
    <rPh sb="302" eb="304">
      <t>ルイジ</t>
    </rPh>
    <rPh sb="304" eb="306">
      <t>ダンタイ</t>
    </rPh>
    <rPh sb="306" eb="309">
      <t>ヘイキンチ</t>
    </rPh>
    <rPh sb="310" eb="312">
      <t>シタマワ</t>
    </rPh>
    <rPh sb="319" eb="322">
      <t>スイセンカ</t>
    </rPh>
    <rPh sb="322" eb="323">
      <t>リツ</t>
    </rPh>
    <rPh sb="325" eb="327">
      <t>ルイジ</t>
    </rPh>
    <rPh sb="327" eb="329">
      <t>ダンタイ</t>
    </rPh>
    <rPh sb="329" eb="332">
      <t>ヘイキンチ</t>
    </rPh>
    <rPh sb="333" eb="335">
      <t>シタマワ</t>
    </rPh>
    <rPh sb="343" eb="345">
      <t>イジョウ</t>
    </rPh>
    <rPh sb="346" eb="348">
      <t>ケッカ</t>
    </rPh>
    <rPh sb="355" eb="358">
      <t>タンネンド</t>
    </rPh>
    <rPh sb="358" eb="360">
      <t>シュウシ</t>
    </rPh>
    <rPh sb="361" eb="363">
      <t>アカジ</t>
    </rPh>
    <rPh sb="367" eb="369">
      <t>ルイセキ</t>
    </rPh>
    <rPh sb="369" eb="372">
      <t>ケッソンキン</t>
    </rPh>
    <rPh sb="373" eb="375">
      <t>ハッセイ</t>
    </rPh>
    <rPh sb="383" eb="384">
      <t>ヒク</t>
    </rPh>
    <rPh sb="393" eb="395">
      <t>シタマワ</t>
    </rPh>
    <rPh sb="404" eb="406">
      <t>オスイ</t>
    </rPh>
    <rPh sb="406" eb="408">
      <t>ショリ</t>
    </rPh>
    <rPh sb="409" eb="410">
      <t>ヨウ</t>
    </rPh>
    <rPh sb="412" eb="414">
      <t>ヒヨウ</t>
    </rPh>
    <rPh sb="415" eb="418">
      <t>シヨウリョウ</t>
    </rPh>
    <rPh sb="418" eb="420">
      <t>シュウニュウ</t>
    </rPh>
    <rPh sb="423" eb="424">
      <t>マカナ</t>
    </rPh>
    <rPh sb="429" eb="431">
      <t>ジョウキョウ</t>
    </rPh>
    <phoneticPr fontId="4"/>
  </si>
  <si>
    <t>①有形固定資産減価償却率は、類似団体平均値を上回っている。
②管渠老朽化率は、法定耐用年数を経過した管渠がないため0％である。
③管渠改善率は、更新した管渠がないため0％である。
　以上の結果から、現時点で法定耐用年数を経過した管渠はない。①は増加傾向であり、今後、処理場施設等を含めた資産の老朽化対策を実施していく必要がある。</t>
    <rPh sb="1" eb="3">
      <t>ユウケイ</t>
    </rPh>
    <rPh sb="3" eb="5">
      <t>コテイ</t>
    </rPh>
    <rPh sb="5" eb="7">
      <t>シサン</t>
    </rPh>
    <rPh sb="7" eb="12">
      <t>ゲンカショウキャクリツ</t>
    </rPh>
    <rPh sb="14" eb="16">
      <t>ルイジ</t>
    </rPh>
    <rPh sb="16" eb="18">
      <t>ダンタイ</t>
    </rPh>
    <rPh sb="18" eb="21">
      <t>ヘイキンチ</t>
    </rPh>
    <rPh sb="22" eb="24">
      <t>ウワマワ</t>
    </rPh>
    <rPh sb="31" eb="33">
      <t>カンキョ</t>
    </rPh>
    <rPh sb="33" eb="36">
      <t>ロウキュウカ</t>
    </rPh>
    <rPh sb="36" eb="37">
      <t>リツ</t>
    </rPh>
    <rPh sb="39" eb="41">
      <t>ホウテイ</t>
    </rPh>
    <rPh sb="41" eb="43">
      <t>タイヨウ</t>
    </rPh>
    <rPh sb="43" eb="45">
      <t>ネンスウ</t>
    </rPh>
    <rPh sb="46" eb="48">
      <t>ケイカ</t>
    </rPh>
    <rPh sb="50" eb="52">
      <t>カンキョ</t>
    </rPh>
    <rPh sb="65" eb="67">
      <t>カンキョ</t>
    </rPh>
    <rPh sb="67" eb="69">
      <t>カイゼン</t>
    </rPh>
    <rPh sb="69" eb="70">
      <t>リツ</t>
    </rPh>
    <rPh sb="72" eb="74">
      <t>コウシン</t>
    </rPh>
    <rPh sb="76" eb="78">
      <t>カンキョ</t>
    </rPh>
    <rPh sb="92" eb="94">
      <t>イジョウ</t>
    </rPh>
    <rPh sb="95" eb="97">
      <t>ケッカ</t>
    </rPh>
    <rPh sb="100" eb="103">
      <t>ゲンジテン</t>
    </rPh>
    <rPh sb="104" eb="106">
      <t>ホウテイ</t>
    </rPh>
    <rPh sb="106" eb="108">
      <t>タイヨウ</t>
    </rPh>
    <rPh sb="108" eb="110">
      <t>ネンスウ</t>
    </rPh>
    <rPh sb="111" eb="113">
      <t>ケイカ</t>
    </rPh>
    <rPh sb="115" eb="117">
      <t>カンキョ</t>
    </rPh>
    <rPh sb="123" eb="125">
      <t>ゾウカ</t>
    </rPh>
    <rPh sb="125" eb="127">
      <t>ケイコウ</t>
    </rPh>
    <rPh sb="131" eb="133">
      <t>コンゴ</t>
    </rPh>
    <rPh sb="134" eb="137">
      <t>ショリジョウ</t>
    </rPh>
    <rPh sb="137" eb="139">
      <t>シセツ</t>
    </rPh>
    <rPh sb="139" eb="140">
      <t>トウ</t>
    </rPh>
    <rPh sb="141" eb="142">
      <t>フク</t>
    </rPh>
    <rPh sb="144" eb="146">
      <t>シサン</t>
    </rPh>
    <rPh sb="147" eb="150">
      <t>ロウキュウカ</t>
    </rPh>
    <rPh sb="150" eb="152">
      <t>タイサク</t>
    </rPh>
    <rPh sb="153" eb="155">
      <t>ジッシ</t>
    </rPh>
    <rPh sb="159" eb="161">
      <t>ヒツヨウ</t>
    </rPh>
    <phoneticPr fontId="4"/>
  </si>
  <si>
    <t>　農業集落排水事業は、処理区域が本市の東部山間地区にあるため、平野部に比べて人口密度が低く、経費に対する使用料収入が少額である。既に投資した施設や管渠等の減価償却費及び企業債元利償還金が影響し、経営状況を圧迫している。
　下水道経営を維持していくために、これまで経費削減に取り組んできたが、施設の維持管理費や管渠等の更新費用を削減することは難しい。そのため、農業集落排水施設の老朽化に対する機能診断と個別施設計画を調整した最適化構想に基づき、更新投資に必要な財源の確保を行いつつ、老朽化対策を進めていく。</t>
    <rPh sb="1" eb="3">
      <t>ノウギョウ</t>
    </rPh>
    <rPh sb="3" eb="5">
      <t>シュウラク</t>
    </rPh>
    <rPh sb="5" eb="7">
      <t>ハイスイ</t>
    </rPh>
    <rPh sb="7" eb="9">
      <t>ジギョウ</t>
    </rPh>
    <rPh sb="11" eb="13">
      <t>ショリ</t>
    </rPh>
    <rPh sb="13" eb="15">
      <t>クイキ</t>
    </rPh>
    <rPh sb="16" eb="18">
      <t>ホンシ</t>
    </rPh>
    <rPh sb="19" eb="21">
      <t>トウブ</t>
    </rPh>
    <rPh sb="21" eb="23">
      <t>サンカン</t>
    </rPh>
    <rPh sb="23" eb="25">
      <t>チク</t>
    </rPh>
    <rPh sb="31" eb="34">
      <t>ヘイヤブ</t>
    </rPh>
    <rPh sb="35" eb="36">
      <t>クラ</t>
    </rPh>
    <rPh sb="38" eb="40">
      <t>ジンコウ</t>
    </rPh>
    <rPh sb="40" eb="42">
      <t>ミツド</t>
    </rPh>
    <rPh sb="43" eb="44">
      <t>ヒク</t>
    </rPh>
    <rPh sb="46" eb="48">
      <t>ケイヒ</t>
    </rPh>
    <rPh sb="49" eb="50">
      <t>タイ</t>
    </rPh>
    <rPh sb="52" eb="55">
      <t>シヨウリョウ</t>
    </rPh>
    <rPh sb="55" eb="57">
      <t>シュウニュウ</t>
    </rPh>
    <rPh sb="58" eb="60">
      <t>ショウガク</t>
    </rPh>
    <rPh sb="64" eb="65">
      <t>スデ</t>
    </rPh>
    <rPh sb="66" eb="68">
      <t>トウシ</t>
    </rPh>
    <rPh sb="70" eb="72">
      <t>シセツ</t>
    </rPh>
    <rPh sb="73" eb="75">
      <t>カンキョ</t>
    </rPh>
    <rPh sb="75" eb="76">
      <t>トウ</t>
    </rPh>
    <rPh sb="77" eb="82">
      <t>ゲンカショウキャクヒ</t>
    </rPh>
    <rPh sb="82" eb="83">
      <t>オヨ</t>
    </rPh>
    <rPh sb="84" eb="87">
      <t>キギョウサイ</t>
    </rPh>
    <rPh sb="87" eb="89">
      <t>ガンリ</t>
    </rPh>
    <rPh sb="89" eb="92">
      <t>ショウカンキン</t>
    </rPh>
    <rPh sb="93" eb="95">
      <t>エイキョウ</t>
    </rPh>
    <rPh sb="97" eb="99">
      <t>ケイエイ</t>
    </rPh>
    <rPh sb="99" eb="101">
      <t>ジョウキョウ</t>
    </rPh>
    <rPh sb="102" eb="104">
      <t>アッパク</t>
    </rPh>
    <rPh sb="111" eb="114">
      <t>ゲスイドウ</t>
    </rPh>
    <rPh sb="114" eb="116">
      <t>ケイエイ</t>
    </rPh>
    <rPh sb="117" eb="119">
      <t>イジ</t>
    </rPh>
    <rPh sb="131" eb="133">
      <t>ケイヒ</t>
    </rPh>
    <rPh sb="133" eb="135">
      <t>サクゲン</t>
    </rPh>
    <rPh sb="136" eb="137">
      <t>ト</t>
    </rPh>
    <rPh sb="138" eb="139">
      <t>ク</t>
    </rPh>
    <rPh sb="145" eb="147">
      <t>シセツ</t>
    </rPh>
    <rPh sb="148" eb="153">
      <t>イジカンリヒ</t>
    </rPh>
    <rPh sb="154" eb="156">
      <t>カンキョ</t>
    </rPh>
    <rPh sb="156" eb="157">
      <t>トウ</t>
    </rPh>
    <rPh sb="158" eb="160">
      <t>コウシン</t>
    </rPh>
    <rPh sb="160" eb="162">
      <t>ヒヨウ</t>
    </rPh>
    <rPh sb="163" eb="165">
      <t>サクゲン</t>
    </rPh>
    <rPh sb="170" eb="171">
      <t>ムズカ</t>
    </rPh>
    <rPh sb="179" eb="181">
      <t>ノウギョウ</t>
    </rPh>
    <rPh sb="181" eb="183">
      <t>シュウラク</t>
    </rPh>
    <rPh sb="183" eb="185">
      <t>ハイスイ</t>
    </rPh>
    <rPh sb="185" eb="187">
      <t>シセツ</t>
    </rPh>
    <rPh sb="188" eb="191">
      <t>ロウキュウカ</t>
    </rPh>
    <rPh sb="192" eb="193">
      <t>タイ</t>
    </rPh>
    <rPh sb="195" eb="197">
      <t>キノウ</t>
    </rPh>
    <rPh sb="197" eb="199">
      <t>シンダン</t>
    </rPh>
    <rPh sb="200" eb="202">
      <t>コベツ</t>
    </rPh>
    <rPh sb="202" eb="204">
      <t>シセツ</t>
    </rPh>
    <rPh sb="204" eb="206">
      <t>ケイカク</t>
    </rPh>
    <rPh sb="207" eb="209">
      <t>チョウセイ</t>
    </rPh>
    <rPh sb="211" eb="214">
      <t>サイテキカ</t>
    </rPh>
    <rPh sb="214" eb="216">
      <t>コウソウ</t>
    </rPh>
    <rPh sb="217" eb="218">
      <t>モト</t>
    </rPh>
    <rPh sb="221" eb="223">
      <t>コウシン</t>
    </rPh>
    <rPh sb="223" eb="225">
      <t>トウシ</t>
    </rPh>
    <rPh sb="226" eb="228">
      <t>ヒツヨウ</t>
    </rPh>
    <rPh sb="229" eb="231">
      <t>ザイゲン</t>
    </rPh>
    <rPh sb="232" eb="234">
      <t>カクホ</t>
    </rPh>
    <rPh sb="235" eb="236">
      <t>オコナ</t>
    </rPh>
    <rPh sb="240" eb="243">
      <t>ロウキュウカ</t>
    </rPh>
    <rPh sb="243" eb="245">
      <t>タイサク</t>
    </rPh>
    <rPh sb="246" eb="24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</si>
</sst>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8B-4FF7-9F9B-097C5FF98E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28B-4FF7-9F9B-097C5FF98E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33.65</c:v>
                </c:pt>
                <c:pt idx="1">
                  <c:v>34.47</c:v>
                </c:pt>
                <c:pt idx="2">
                  <c:v>33.79</c:v>
                </c:pt>
                <c:pt idx="3">
                  <c:v>33.520000000000003</c:v>
                </c:pt>
                <c:pt idx="4">
                  <c:v>34.880000000000003</c:v>
                </c:pt>
              </c:numCache>
            </c:numRef>
          </c:val>
          <c:extLst>
            <c:ext xmlns:c16="http://schemas.microsoft.com/office/drawing/2014/chart" uri="{C3380CC4-5D6E-409C-BE32-E72D297353CC}">
              <c16:uniqueId val="{00000000-6104-4110-8EC9-763993EDE2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104-4110-8EC9-763993EDE2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66.53</c:v>
                </c:pt>
                <c:pt idx="1">
                  <c:v>69.27</c:v>
                </c:pt>
                <c:pt idx="2">
                  <c:v>69.209999999999994</c:v>
                </c:pt>
                <c:pt idx="3">
                  <c:v>70.13</c:v>
                </c:pt>
                <c:pt idx="4">
                  <c:v>68.84</c:v>
                </c:pt>
              </c:numCache>
            </c:numRef>
          </c:val>
          <c:extLst>
            <c:ext xmlns:c16="http://schemas.microsoft.com/office/drawing/2014/chart" uri="{C3380CC4-5D6E-409C-BE32-E72D297353CC}">
              <c16:uniqueId val="{00000000-0467-42B7-AA37-9BB1DCA912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467-42B7-AA37-9BB1DCA912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97.94</c:v>
                </c:pt>
                <c:pt idx="1">
                  <c:v>98.26</c:v>
                </c:pt>
                <c:pt idx="2">
                  <c:v>96.17</c:v>
                </c:pt>
                <c:pt idx="3">
                  <c:v>96.18</c:v>
                </c:pt>
                <c:pt idx="4">
                  <c:v>97.12</c:v>
                </c:pt>
              </c:numCache>
            </c:numRef>
          </c:val>
          <c:extLst>
            <c:ext xmlns:c16="http://schemas.microsoft.com/office/drawing/2014/chart" uri="{C3380CC4-5D6E-409C-BE32-E72D297353CC}">
              <c16:uniqueId val="{00000000-12EA-4A6E-9025-D7048446CB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12EA-4A6E-9025-D7048446CB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25.09</c:v>
                </c:pt>
                <c:pt idx="1">
                  <c:v>27.46</c:v>
                </c:pt>
                <c:pt idx="2">
                  <c:v>29.83</c:v>
                </c:pt>
                <c:pt idx="3">
                  <c:v>32.200000000000003</c:v>
                </c:pt>
                <c:pt idx="4">
                  <c:v>34.32</c:v>
                </c:pt>
              </c:numCache>
            </c:numRef>
          </c:val>
          <c:extLst>
            <c:ext xmlns:c16="http://schemas.microsoft.com/office/drawing/2014/chart" uri="{C3380CC4-5D6E-409C-BE32-E72D297353CC}">
              <c16:uniqueId val="{00000000-A3A0-4A41-BB1A-9AC8C5DAA1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A3A0-4A41-BB1A-9AC8C5DAA1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E-4C81-9957-89D68B6380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BDE-4C81-9957-89D68B6380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28.35</c:v>
                </c:pt>
                <c:pt idx="1">
                  <c:v>10.93</c:v>
                </c:pt>
                <c:pt idx="2">
                  <c:v>53.41</c:v>
                </c:pt>
                <c:pt idx="3">
                  <c:v>53.01</c:v>
                </c:pt>
                <c:pt idx="4">
                  <c:v>38.92</c:v>
                </c:pt>
              </c:numCache>
            </c:numRef>
          </c:val>
          <c:extLst>
            <c:ext xmlns:c16="http://schemas.microsoft.com/office/drawing/2014/chart" uri="{C3380CC4-5D6E-409C-BE32-E72D297353CC}">
              <c16:uniqueId val="{00000000-3F66-4A4F-9F81-10AA93EE29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F66-4A4F-9F81-10AA93EE29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137.31</c:v>
                </c:pt>
                <c:pt idx="1">
                  <c:v>139.65</c:v>
                </c:pt>
                <c:pt idx="2">
                  <c:v>147.18</c:v>
                </c:pt>
                <c:pt idx="3">
                  <c:v>151.52000000000001</c:v>
                </c:pt>
                <c:pt idx="4">
                  <c:v>140.86000000000001</c:v>
                </c:pt>
              </c:numCache>
            </c:numRef>
          </c:val>
          <c:extLst>
            <c:ext xmlns:c16="http://schemas.microsoft.com/office/drawing/2014/chart" uri="{C3380CC4-5D6E-409C-BE32-E72D297353CC}">
              <c16:uniqueId val="{00000000-DDF0-451F-9FB7-BC65C5EF34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DDF0-451F-9FB7-BC65C5EF34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13759.09</c:v>
                </c:pt>
                <c:pt idx="1">
                  <c:v>5363.65</c:v>
                </c:pt>
                <c:pt idx="2">
                  <c:v>12291.58</c:v>
                </c:pt>
                <c:pt idx="3">
                  <c:v>11232.28</c:v>
                </c:pt>
                <c:pt idx="4">
                  <c:v>10322.299999999999</c:v>
                </c:pt>
              </c:numCache>
            </c:numRef>
          </c:val>
          <c:extLst>
            <c:ext xmlns:c16="http://schemas.microsoft.com/office/drawing/2014/chart" uri="{C3380CC4-5D6E-409C-BE32-E72D297353CC}">
              <c16:uniqueId val="{00000000-B399-4419-B12B-5A1874D105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399-4419-B12B-5A1874D105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71.69</c:v>
                </c:pt>
                <c:pt idx="1">
                  <c:v>36.799999999999997</c:v>
                </c:pt>
                <c:pt idx="2">
                  <c:v>63.69</c:v>
                </c:pt>
                <c:pt idx="3">
                  <c:v>63.87</c:v>
                </c:pt>
                <c:pt idx="4">
                  <c:v>69.89</c:v>
                </c:pt>
              </c:numCache>
            </c:numRef>
          </c:val>
          <c:extLst>
            <c:ext xmlns:c16="http://schemas.microsoft.com/office/drawing/2014/chart" uri="{C3380CC4-5D6E-409C-BE32-E72D297353CC}">
              <c16:uniqueId val="{00000000-06D1-4749-B70F-B4E3E98053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6D1-4749-B70F-B4E3E98053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181.35</c:v>
                </c:pt>
                <c:pt idx="1">
                  <c:v>353.31</c:v>
                </c:pt>
                <c:pt idx="2">
                  <c:v>204.13</c:v>
                </c:pt>
                <c:pt idx="3">
                  <c:v>203.56</c:v>
                </c:pt>
                <c:pt idx="4">
                  <c:v>186.02</c:v>
                </c:pt>
              </c:numCache>
            </c:numRef>
          </c:val>
          <c:extLst>
            <c:ext xmlns:c16="http://schemas.microsoft.com/office/drawing/2014/chart" uri="{C3380CC4-5D6E-409C-BE32-E72D297353CC}">
              <c16:uniqueId val="{00000000-33EF-428F-8FF0-AE6A7A9797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3EF-428F-8FF0-AE6A7A9797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奈良県　天理市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61328</v>
      </c>
      <c r="AM8" s="54"/>
      <c r="AN8" s="54"/>
      <c r="AO8" s="54"/>
      <c r="AP8" s="54"/>
      <c r="AQ8" s="54"/>
      <c r="AR8" s="54"/>
      <c r="AS8" s="54"/>
      <c r="AT8" s="53">
        <f>データ!T6</f>
        <v>86.42</v>
      </c>
      <c r="AU8" s="53"/>
      <c r="AV8" s="53"/>
      <c r="AW8" s="53"/>
      <c r="AX8" s="53"/>
      <c r="AY8" s="53"/>
      <c r="AZ8" s="53"/>
      <c r="BA8" s="53"/>
      <c r="BB8" s="53">
        <f>データ!U6</f>
        <v>709.65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59.58</v>
      </c>
      <c r="J10" s="53"/>
      <c r="K10" s="53"/>
      <c r="L10" s="53"/>
      <c r="M10" s="53"/>
      <c r="N10" s="53"/>
      <c r="O10" s="53"/>
      <c r="P10" s="53">
        <f>データ!P6</f>
        <v>1.84</v>
      </c>
      <c r="Q10" s="53"/>
      <c r="R10" s="53"/>
      <c r="S10" s="53"/>
      <c r="T10" s="53"/>
      <c r="U10" s="53"/>
      <c r="V10" s="53"/>
      <c r="W10" s="53">
        <f>データ!Q6</f>
        <v>75.790000000000006</v>
      </c>
      <c r="X10" s="53"/>
      <c r="Y10" s="53"/>
      <c r="Z10" s="53"/>
      <c r="AA10" s="53"/>
      <c r="AB10" s="53"/>
      <c r="AC10" s="53"/>
      <c r="AD10" s="54">
        <f>データ!R6</f>
        <v>2860</v>
      </c>
      <c r="AE10" s="54"/>
      <c r="AF10" s="54"/>
      <c r="AG10" s="54"/>
      <c r="AH10" s="54"/>
      <c r="AI10" s="54"/>
      <c r="AJ10" s="54"/>
      <c r="AK10" s="2"/>
      <c r="AL10" s="54">
        <f>データ!V6</f>
        <v>1133</v>
      </c>
      <c r="AM10" s="54"/>
      <c r="AN10" s="54"/>
      <c r="AO10" s="54"/>
      <c r="AP10" s="54"/>
      <c r="AQ10" s="54"/>
      <c r="AR10" s="54"/>
      <c r="AS10" s="54"/>
      <c r="AT10" s="53">
        <f>データ!W6</f>
        <v>0.82</v>
      </c>
      <c r="AU10" s="53"/>
      <c r="AV10" s="53"/>
      <c r="AW10" s="53"/>
      <c r="AX10" s="53"/>
      <c r="AY10" s="53"/>
      <c r="AZ10" s="53"/>
      <c r="BA10" s="53"/>
      <c r="BB10" s="53">
        <f>データ!X6</f>
        <v>1381.71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qukHsGb60M/7ZdRqyVBdlle61n1z8o4hREKSKQCjuT+cu6dU81ZtOt0XQb1h1gy/Ec60YNw0vJjAhPPtqepcQ==" saltValue="6EVkZkKnPQ+Vpg798BmK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292044</v>
      </c>
      <c r="D6" s="19">
        <f t="shared" si="3"/>
        <v>46</v>
      </c>
      <c r="E6" s="19">
        <f t="shared" si="3"/>
        <v>17</v>
      </c>
      <c r="F6" s="19">
        <f t="shared" si="3"/>
        <v>5</v>
      </c>
      <c r="G6" s="19">
        <f t="shared" si="3"/>
        <v>0</v>
      </c>
      <c r="H6" s="19" t="str">
        <f t="shared" si="3"/>
        <v>奈良県　天理市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59.58</v>
      </c>
      <c r="P6" s="20">
        <f t="shared" si="3"/>
        <v>1.84</v>
      </c>
      <c r="Q6" s="20">
        <f t="shared" si="3"/>
        <v>75.790000000000006</v>
      </c>
      <c r="R6" s="20">
        <f t="shared" si="3"/>
        <v>2860</v>
      </c>
      <c r="S6" s="20">
        <f t="shared" si="3"/>
        <v>61328</v>
      </c>
      <c r="T6" s="20">
        <f t="shared" si="3"/>
        <v>86.42</v>
      </c>
      <c r="U6" s="20">
        <f t="shared" si="3"/>
        <v>709.65</v>
      </c>
      <c r="V6" s="20">
        <f t="shared" si="3"/>
        <v>1133</v>
      </c>
      <c r="W6" s="20">
        <f t="shared" si="3"/>
        <v>0.82</v>
      </c>
      <c r="X6" s="20">
        <f t="shared" si="3"/>
        <v>1381.71</v>
      </c>
      <c r="Y6" s="21">
        <f>IF(Y7="",NA(),Y7)</f>
        <v>97.94</v>
      </c>
      <c r="Z6" s="21">
        <f t="shared" ref="Z6:AH6" si="4">IF(Z7="",NA(),Z7)</f>
        <v>98.26</v>
      </c>
      <c r="AA6" s="21">
        <f t="shared" si="4"/>
        <v>96.17</v>
      </c>
      <c r="AB6" s="21">
        <f t="shared" si="4"/>
        <v>96.18</v>
      </c>
      <c r="AC6" s="21">
        <f t="shared" si="4"/>
        <v>97.12</v>
      </c>
      <c r="AD6" s="21">
        <f t="shared" si="4"/>
        <v>103.6</v>
      </c>
      <c r="AE6" s="21">
        <f t="shared" si="4"/>
        <v>106.37</v>
      </c>
      <c r="AF6" s="21">
        <f t="shared" si="4"/>
        <v>106.07</v>
      </c>
      <c r="AG6" s="21">
        <f t="shared" si="4"/>
        <v>105.5</v>
      </c>
      <c r="AH6" s="21">
        <f t="shared" si="4"/>
        <v>106.35</v>
      </c>
      <c r="AI6" s="20" t="str">
        <f>IF(AI7="","",IF(AI7="-","【-】","【"&amp;SUBSTITUTE(TEXT(AI7,"#,##0.00"),"-","△")&amp;"】"))</f>
        <v>【104.44】</v>
      </c>
      <c r="AJ6" s="21">
        <f>IF(AJ7="",NA(),AJ7)</f>
        <v>28.35</v>
      </c>
      <c r="AK6" s="21">
        <f t="shared" ref="AK6:AS6" si="5">IF(AK7="",NA(),AK7)</f>
        <v>10.93</v>
      </c>
      <c r="AL6" s="21">
        <f t="shared" si="5"/>
        <v>53.41</v>
      </c>
      <c r="AM6" s="21">
        <f t="shared" si="5"/>
        <v>53.01</v>
      </c>
      <c r="AN6" s="21">
        <f t="shared" si="5"/>
        <v>38.92</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137.31</v>
      </c>
      <c r="AV6" s="21">
        <f t="shared" ref="AV6:BD6" si="6">IF(AV7="",NA(),AV7)</f>
        <v>139.65</v>
      </c>
      <c r="AW6" s="21">
        <f t="shared" si="6"/>
        <v>147.18</v>
      </c>
      <c r="AX6" s="21">
        <f t="shared" si="6"/>
        <v>151.52000000000001</v>
      </c>
      <c r="AY6" s="21">
        <f t="shared" si="6"/>
        <v>140.86000000000001</v>
      </c>
      <c r="AZ6" s="21">
        <f t="shared" si="6"/>
        <v>26.99</v>
      </c>
      <c r="BA6" s="21">
        <f t="shared" si="6"/>
        <v>29.13</v>
      </c>
      <c r="BB6" s="21">
        <f t="shared" si="6"/>
        <v>35.69</v>
      </c>
      <c r="BC6" s="21">
        <f t="shared" si="6"/>
        <v>38.4</v>
      </c>
      <c r="BD6" s="21">
        <f t="shared" si="6"/>
        <v>44.04</v>
      </c>
      <c r="BE6" s="20" t="str">
        <f>IF(BE7="","",IF(BE7="-","【-】","【"&amp;SUBSTITUTE(TEXT(BE7,"#,##0.00"),"-","△")&amp;"】"))</f>
        <v>【42.02】</v>
      </c>
      <c r="BF6" s="21">
        <f>IF(BF7="",NA(),BF7)</f>
        <v>13759.09</v>
      </c>
      <c r="BG6" s="21">
        <f t="shared" ref="BG6:BO6" si="7">IF(BG7="",NA(),BG7)</f>
        <v>5363.65</v>
      </c>
      <c r="BH6" s="21">
        <f t="shared" si="7"/>
        <v>12291.58</v>
      </c>
      <c r="BI6" s="21">
        <f t="shared" si="7"/>
        <v>11232.28</v>
      </c>
      <c r="BJ6" s="21">
        <f t="shared" si="7"/>
        <v>10322.299999999999</v>
      </c>
      <c r="BK6" s="21">
        <f t="shared" si="7"/>
        <v>826.83</v>
      </c>
      <c r="BL6" s="21">
        <f t="shared" si="7"/>
        <v>867.83</v>
      </c>
      <c r="BM6" s="21">
        <f t="shared" si="7"/>
        <v>791.76</v>
      </c>
      <c r="BN6" s="21">
        <f t="shared" si="7"/>
        <v>900.82</v>
      </c>
      <c r="BO6" s="21">
        <f t="shared" si="7"/>
        <v>839.21</v>
      </c>
      <c r="BP6" s="20" t="str">
        <f>IF(BP7="","",IF(BP7="-","【-】","【"&amp;SUBSTITUTE(TEXT(BP7,"#,##0.00"),"-","△")&amp;"】"))</f>
        <v>【785.10】</v>
      </c>
      <c r="BQ6" s="21">
        <f>IF(BQ7="",NA(),BQ7)</f>
        <v>71.69</v>
      </c>
      <c r="BR6" s="21">
        <f t="shared" ref="BR6:BZ6" si="8">IF(BR7="",NA(),BR7)</f>
        <v>36.799999999999997</v>
      </c>
      <c r="BS6" s="21">
        <f t="shared" si="8"/>
        <v>63.69</v>
      </c>
      <c r="BT6" s="21">
        <f t="shared" si="8"/>
        <v>63.87</v>
      </c>
      <c r="BU6" s="21">
        <f t="shared" si="8"/>
        <v>69.89</v>
      </c>
      <c r="BV6" s="21">
        <f t="shared" si="8"/>
        <v>57.31</v>
      </c>
      <c r="BW6" s="21">
        <f t="shared" si="8"/>
        <v>57.08</v>
      </c>
      <c r="BX6" s="21">
        <f t="shared" si="8"/>
        <v>56.26</v>
      </c>
      <c r="BY6" s="21">
        <f t="shared" si="8"/>
        <v>52.94</v>
      </c>
      <c r="BZ6" s="21">
        <f t="shared" si="8"/>
        <v>52.05</v>
      </c>
      <c r="CA6" s="20" t="str">
        <f>IF(CA7="","",IF(CA7="-","【-】","【"&amp;SUBSTITUTE(TEXT(CA7,"#,##0.00"),"-","△")&amp;"】"))</f>
        <v>【56.93】</v>
      </c>
      <c r="CB6" s="21">
        <f>IF(CB7="",NA(),CB7)</f>
        <v>181.35</v>
      </c>
      <c r="CC6" s="21">
        <f t="shared" ref="CC6:CK6" si="9">IF(CC7="",NA(),CC7)</f>
        <v>353.31</v>
      </c>
      <c r="CD6" s="21">
        <f t="shared" si="9"/>
        <v>204.13</v>
      </c>
      <c r="CE6" s="21">
        <f t="shared" si="9"/>
        <v>203.56</v>
      </c>
      <c r="CF6" s="21">
        <f t="shared" si="9"/>
        <v>186.02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33.65</v>
      </c>
      <c r="CN6" s="21">
        <f t="shared" ref="CN6:CV6" si="10">IF(CN7="",NA(),CN7)</f>
        <v>34.47</v>
      </c>
      <c r="CO6" s="21">
        <f t="shared" si="10"/>
        <v>33.79</v>
      </c>
      <c r="CP6" s="21">
        <f t="shared" si="10"/>
        <v>33.520000000000003</v>
      </c>
      <c r="CQ6" s="21">
        <f t="shared" si="10"/>
        <v>34.880000000000003</v>
      </c>
      <c r="CR6" s="21">
        <f t="shared" si="10"/>
        <v>50.14</v>
      </c>
      <c r="CS6" s="21">
        <f t="shared" si="10"/>
        <v>54.83</v>
      </c>
      <c r="CT6" s="21">
        <f t="shared" si="10"/>
        <v>66.53</v>
      </c>
      <c r="CU6" s="21">
        <f t="shared" si="10"/>
        <v>52.35</v>
      </c>
      <c r="CV6" s="21">
        <f t="shared" si="10"/>
        <v>46.25</v>
      </c>
      <c r="CW6" s="20" t="str">
        <f>IF(CW7="","",IF(CW7="-","【-】","【"&amp;SUBSTITUTE(TEXT(CW7,"#,##0.00"),"-","△")&amp;"】"))</f>
        <v>【49.87】</v>
      </c>
      <c r="CX6" s="21">
        <f>IF(CX7="",NA(),CX7)</f>
        <v>66.53</v>
      </c>
      <c r="CY6" s="21">
        <f t="shared" ref="CY6:DG6" si="11">IF(CY7="",NA(),CY7)</f>
        <v>69.27</v>
      </c>
      <c r="CZ6" s="21">
        <f t="shared" si="11"/>
        <v>69.209999999999994</v>
      </c>
      <c r="DA6" s="21">
        <f t="shared" si="11"/>
        <v>70.13</v>
      </c>
      <c r="DB6" s="21">
        <f t="shared" si="11"/>
        <v>68.84</v>
      </c>
      <c r="DC6" s="21">
        <f t="shared" si="11"/>
        <v>84.98</v>
      </c>
      <c r="DD6" s="21">
        <f t="shared" si="11"/>
        <v>84.7</v>
      </c>
      <c r="DE6" s="21">
        <f t="shared" si="11"/>
        <v>84.67</v>
      </c>
      <c r="DF6" s="21">
        <f t="shared" si="11"/>
        <v>84.39</v>
      </c>
      <c r="DG6" s="21">
        <f t="shared" si="11"/>
        <v>83.96</v>
      </c>
      <c r="DH6" s="20" t="str">
        <f>IF(DH7="","",IF(DH7="-","【-】","【"&amp;SUBSTITUTE(TEXT(DH7,"#,##0.00"),"-","△")&amp;"】"))</f>
        <v>【87.54】</v>
      </c>
      <c r="DI6" s="21">
        <f>IF(DI7="",NA(),DI7)</f>
        <v>25.09</v>
      </c>
      <c r="DJ6" s="21">
        <f t="shared" ref="DJ6:DR6" si="12">IF(DJ7="",NA(),DJ7)</f>
        <v>27.46</v>
      </c>
      <c r="DK6" s="21">
        <f t="shared" si="12"/>
        <v>29.83</v>
      </c>
      <c r="DL6" s="21">
        <f t="shared" si="12"/>
        <v>32.200000000000003</v>
      </c>
      <c r="DM6" s="21">
        <f t="shared" si="12"/>
        <v>34.32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292044</v>
      </c>
      <c r="D7" s="23">
        <v>46</v>
      </c>
      <c r="E7" s="23">
        <v>17</v>
      </c>
      <c r="F7" s="23">
        <v>5</v>
      </c>
      <c r="G7" s="23">
        <v>0</v>
      </c>
      <c r="H7" s="23" t="s">
        <v>95</v>
      </c>
      <c r="I7" s="23" t="s">
        <v>96</v>
      </c>
      <c r="J7" s="23" t="s">
        <v>97</v>
      </c>
      <c r="K7" s="23" t="s">
        <v>98</v>
      </c>
      <c r="L7" s="23" t="s">
        <v>99</v>
      </c>
      <c r="M7" s="23" t="s">
        <v>100</v>
      </c>
      <c r="N7" s="24" t="s">
        <v>101</v>
      </c>
      <c r="O7" s="24">
        <v>59.58</v>
      </c>
      <c r="P7" s="24">
        <v>1.84</v>
      </c>
      <c r="Q7" s="24">
        <v>75.790000000000006</v>
      </c>
      <c r="R7" s="24">
        <v>2860</v>
      </c>
      <c r="S7" s="24">
        <v>61328</v>
      </c>
      <c r="T7" s="24">
        <v>86.42</v>
      </c>
      <c r="U7" s="24">
        <v>709.65</v>
      </c>
      <c r="V7" s="24">
        <v>1133</v>
      </c>
      <c r="W7" s="24">
        <v>0.82</v>
      </c>
      <c r="X7" s="24">
        <v>1381.71</v>
      </c>
      <c r="Y7" s="24">
        <v>97.94</v>
      </c>
      <c r="Z7" s="24">
        <v>98.26</v>
      </c>
      <c r="AA7" s="24">
        <v>96.17</v>
      </c>
      <c r="AB7" s="24">
        <v>96.18</v>
      </c>
      <c r="AC7" s="24">
        <v>97.12</v>
      </c>
      <c r="AD7" s="24">
        <v>103.6</v>
      </c>
      <c r="AE7" s="24">
        <v>106.37</v>
      </c>
      <c r="AF7" s="24">
        <v>106.07</v>
      </c>
      <c r="AG7" s="24">
        <v>105.5</v>
      </c>
      <c r="AH7" s="24">
        <v>106.35</v>
      </c>
      <c r="AI7" s="24">
        <v>104.44</v>
      </c>
      <c r="AJ7" s="24">
        <v>28.35</v>
      </c>
      <c r="AK7" s="24">
        <v>10.93</v>
      </c>
      <c r="AL7" s="24">
        <v>53.41</v>
      </c>
      <c r="AM7" s="24">
        <v>53.01</v>
      </c>
      <c r="AN7" s="24">
        <v>38.92</v>
      </c>
      <c r="AO7" s="24">
        <v>193.99</v>
      </c>
      <c r="AP7" s="24">
        <v>139.02000000000001</v>
      </c>
      <c r="AQ7" s="24">
        <v>132.04</v>
      </c>
      <c r="AR7" s="24">
        <v>145.43</v>
      </c>
      <c r="AS7" s="24">
        <v>129.88999999999999</v>
      </c>
      <c r="AT7" s="24">
        <v>124.06</v>
      </c>
      <c r="AU7" s="24">
        <v>137.31</v>
      </c>
      <c r="AV7" s="24">
        <v>139.65</v>
      </c>
      <c r="AW7" s="24">
        <v>147.18</v>
      </c>
      <c r="AX7" s="24">
        <v>151.52000000000001</v>
      </c>
      <c r="AY7" s="24">
        <v>140.86000000000001</v>
      </c>
      <c r="AZ7" s="24">
        <v>26.99</v>
      </c>
      <c r="BA7" s="24">
        <v>29.13</v>
      </c>
      <c r="BB7" s="24">
        <v>35.69</v>
      </c>
      <c r="BC7" s="24">
        <v>38.4</v>
      </c>
      <c r="BD7" s="24">
        <v>44.04</v>
      </c>
      <c r="BE7" s="24">
        <v>42.02</v>
      </c>
      <c r="BF7" s="24">
        <v>13759.09</v>
      </c>
      <c r="BG7" s="24">
        <v>5363.65</v>
      </c>
      <c r="BH7" s="24">
        <v>12291.58</v>
      </c>
      <c r="BI7" s="24">
        <v>11232.28</v>
      </c>
      <c r="BJ7" s="24">
        <v>10322.299999999999</v>
      </c>
      <c r="BK7" s="24">
        <v>826.83</v>
      </c>
      <c r="BL7" s="24">
        <v>867.83</v>
      </c>
      <c r="BM7" s="24">
        <v>791.76</v>
      </c>
      <c r="BN7" s="24">
        <v>900.82</v>
      </c>
      <c r="BO7" s="24">
        <v>839.21</v>
      </c>
      <c r="BP7" s="24">
        <v>785.1</v>
      </c>
      <c r="BQ7" s="24">
        <v>71.69</v>
      </c>
      <c r="BR7" s="24">
        <v>36.799999999999997</v>
      </c>
      <c r="BS7" s="24">
        <v>63.69</v>
      </c>
      <c r="BT7" s="24">
        <v>63.87</v>
      </c>
      <c r="BU7" s="24">
        <v>69.89</v>
      </c>
      <c r="BV7" s="24">
        <v>57.31</v>
      </c>
      <c r="BW7" s="24">
        <v>57.08</v>
      </c>
      <c r="BX7" s="24">
        <v>56.26</v>
      </c>
      <c r="BY7" s="24">
        <v>52.94</v>
      </c>
      <c r="BZ7" s="24">
        <v>52.05</v>
      </c>
      <c r="CA7" s="24">
        <v>56.93</v>
      </c>
      <c r="CB7" s="24">
        <v>181.35</v>
      </c>
      <c r="CC7" s="24">
        <v>353.31</v>
      </c>
      <c r="CD7" s="24">
        <v>204.13</v>
      </c>
      <c r="CE7" s="24">
        <v>203.56</v>
      </c>
      <c r="CF7" s="24">
        <v>186.02</v>
      </c>
      <c r="CG7" s="24">
        <v>273.52</v>
      </c>
      <c r="CH7" s="24">
        <v>274.99</v>
      </c>
      <c r="CI7" s="24">
        <v>282.08999999999997</v>
      </c>
      <c r="CJ7" s="24">
        <v>303.27999999999997</v>
      </c>
      <c r="CK7" s="24">
        <v>301.86</v>
      </c>
      <c r="CL7" s="24">
        <v>271.14999999999998</v>
      </c>
      <c r="CM7" s="24">
        <v>33.65</v>
      </c>
      <c r="CN7" s="24">
        <v>34.47</v>
      </c>
      <c r="CO7" s="24">
        <v>33.79</v>
      </c>
      <c r="CP7" s="24">
        <v>33.520000000000003</v>
      </c>
      <c r="CQ7" s="24">
        <v>34.880000000000003</v>
      </c>
      <c r="CR7" s="24">
        <v>50.14</v>
      </c>
      <c r="CS7" s="24">
        <v>54.83</v>
      </c>
      <c r="CT7" s="24">
        <v>66.53</v>
      </c>
      <c r="CU7" s="24">
        <v>52.35</v>
      </c>
      <c r="CV7" s="24">
        <v>46.25</v>
      </c>
      <c r="CW7" s="24">
        <v>49.87</v>
      </c>
      <c r="CX7" s="24">
        <v>66.53</v>
      </c>
      <c r="CY7" s="24">
        <v>69.27</v>
      </c>
      <c r="CZ7" s="24">
        <v>69.209999999999994</v>
      </c>
      <c r="DA7" s="24">
        <v>70.13</v>
      </c>
      <c r="DB7" s="24">
        <v>68.84</v>
      </c>
      <c r="DC7" s="24">
        <v>84.98</v>
      </c>
      <c r="DD7" s="24">
        <v>84.7</v>
      </c>
      <c r="DE7" s="24">
        <v>84.67</v>
      </c>
      <c r="DF7" s="24">
        <v>84.39</v>
      </c>
      <c r="DG7" s="24">
        <v>83.96</v>
      </c>
      <c r="DH7" s="24">
        <v>87.54</v>
      </c>
      <c r="DI7" s="24">
        <v>25.09</v>
      </c>
      <c r="DJ7" s="24">
        <v>27.46</v>
      </c>
      <c r="DK7" s="24">
        <v>29.83</v>
      </c>
      <c r="DL7" s="24">
        <v>32.200000000000003</v>
      </c>
      <c r="DM7" s="24">
        <v>34.32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PC2403-012</cp:lastModifiedBy>
  <cp:lastPrinted>2025-01-28T11:13:00Z</cp:lastPrinted>
  <dcterms:created xsi:type="dcterms:W3CDTF">2025-01-24T07:19:26Z</dcterms:created>
  <dcterms:modified xsi:type="dcterms:W3CDTF">2025-01-28T11:16:45Z</dcterms:modified>
  <cp:category/>
</cp:coreProperties>
</file>