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xkaikei\10_経営管理室\ALL_経理係\24_経営比較分析公表\R05年度分\02 報告分\修正後様式\"/>
    </mc:Choice>
  </mc:AlternateContent>
  <xr:revisionPtr revIDLastSave="0" documentId="13_ncr:1_{A94C5CF4-4953-4FB5-B41E-509210730CE8}" xr6:coauthVersionLast="47" xr6:coauthVersionMax="47" xr10:uidLastSave="{00000000-0000-0000-0000-000000000000}"/>
  <workbookProtection workbookAlgorithmName="SHA-512" workbookHashValue="y9Lbyg3Nm0e3SiB3SnPdtFEhIi4rMXf74HM633DjGrQjX7UwKLDLeA+0koDUR/R8UXxjUgR1hJPDHWzJCb624A==" workbookSaltValue="LIcfFZXL4f2V3UZXBIuxL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AT10" i="4"/>
  <c r="AL10" i="4"/>
  <c r="P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<sst xmlns="http://schemas.openxmlformats.org/spreadsheetml/2006/main" count="236" uniqueCount="116">
  <si>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</si>
  <si>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</si>
  <si>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</si>
  <si>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</si>
  <si>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</si>
  <si>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</si>
  <si>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</si>
  <si>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</si>
  <si>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</si>
  <si>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</si>
  <si>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</si>
  <si>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</si>
  <si>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</si>
  <si>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</si>
  <si>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</si>
  <si>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</si>
  <si>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</si>
  <si>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</si>
  <si>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</si>
  <si>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</si>
  <si>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</si>
  <si>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</si>
  <si>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</si>
  <si>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</si>
  <si>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</si>
  <si>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</si>
  <si>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</si>
  <si>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</si>
  <si>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</si>
  <si>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</si>
  <si>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</si>
  <si>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</si>
  <si>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</si>
  <si>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</si>
  <si>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</si>
  <si>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</si>
  <si>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</si>
  <si>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</si>
  <si>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</si>
  <si>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</si>
  <si>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</si>
  <si>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</si>
  <si>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</si>
  <si>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</si>
  <si>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</si>
  <si>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</si>
  <si>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</si>
  <si>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</si>
  <si>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</si>
  <si>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</si>
  <si>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</si>
  <si>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</si>
  <si>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</si>
  <si>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</si>
  <si>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</si>
  <si>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</si>
  <si>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</si>
  <si>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</si>
  <si>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</si>
  <si>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</si>
  <si>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</si>
  <si>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</si>
  <si>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</si>
  <si>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</si>
  <si>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</si>
  <si>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</si>
  <si>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</si>
  <si>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</si>
  <si>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</si>
  <si>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</si>
  <si>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</si>
  <si>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</si>
  <si>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</si>
  <si>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</si>
  <si>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</si>
  <si>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</si>
  <si>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</si>
  <si>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</si>
  <si>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</si>
  <si>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</si>
  <si>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</si>
  <si>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</si>
  <si>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</si>
  <si>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</si>
  <si>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</si>
  <si>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</si>
  <si>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</si>
  <si>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</si>
  <si>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</si>
  <si>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</si>
  <si>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</si>
  <si>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</si>
  <si>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</si>
  <si>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</si>
  <si>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</si>
  <si>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</si>
  <si>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天理市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</si>
  <si>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</si>
  <si>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</si>
  <si>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</si>
  <si>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</si>
  <si>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</si>
  <si>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</si>
  <si>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</si>
  <si>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</si>
  <si>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</si>
  <si>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</si>
  <si>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</si>
  <si>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</si>
  <si>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</si>
  <si>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</si>
  <si>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</si>
  <si>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</si>
  <si>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①経常収支比率は、100％以上であり類似団体平均値を上回っている。
②累積欠損金比率は、0％である。
③流動比率は、100％以上であることから、短期的な債務に対する支払能力はある。
④企業債残高対事業規模比率は、類似団体平均値を下回っている。
⑤経費回収率は、100％未満であり、令和３年度以降の数値は類似団体平均値を下回っている。
⑥汚水処理原価は、類似団体平均値を下回っている。
⑦施設利用率は、県の流域下水道処理施設を利用していることから算出しない。
⑧水洗化率は、類似団体平均値を上回っている。
　以上の結果から、①②より単年度収支は黒字であり、累積欠損金も発生していないため、経営の健全性は保たれていると考える。⑥より汚水処理に要した費用は類似団体に比べ安価である。⑤が100％を下回っていることから、汚水処理に要した費用を使用料収入のみで賄えていない状況である。</t>
    <rPh sb="1" eb="3">
      <t>ケイジョウ</t>
    </rPh>
    <rPh sb="3" eb="5">
      <t>シュウシ</t>
    </rPh>
    <rPh sb="5" eb="7">
      <t>ヒリツ</t>
    </rPh>
    <rPh sb="13" eb="15">
      <t>イジョウ</t>
    </rPh>
    <rPh sb="18" eb="20">
      <t>ルイジ</t>
    </rPh>
    <rPh sb="20" eb="22">
      <t>ダンタイ</t>
    </rPh>
    <rPh sb="22" eb="25">
      <t>ヘイキンチ</t>
    </rPh>
    <rPh sb="26" eb="28">
      <t>ウワマワ</t>
    </rPh>
    <rPh sb="35" eb="37">
      <t>ルイセキ</t>
    </rPh>
    <rPh sb="37" eb="39">
      <t>ケッソン</t>
    </rPh>
    <rPh sb="39" eb="40">
      <t>キン</t>
    </rPh>
    <rPh sb="40" eb="42">
      <t>ヒリツ</t>
    </rPh>
    <rPh sb="52" eb="54">
      <t>リュウドウ</t>
    </rPh>
    <rPh sb="54" eb="56">
      <t>ヒリツ</t>
    </rPh>
    <rPh sb="62" eb="64">
      <t>イジョウ</t>
    </rPh>
    <rPh sb="72" eb="75">
      <t>タンキテキ</t>
    </rPh>
    <rPh sb="76" eb="78">
      <t>サイム</t>
    </rPh>
    <rPh sb="79" eb="80">
      <t>タイ</t>
    </rPh>
    <rPh sb="82" eb="84">
      <t>シハライ</t>
    </rPh>
    <rPh sb="84" eb="86">
      <t>ノウリョク</t>
    </rPh>
    <rPh sb="92" eb="95">
      <t>キギョウサイ</t>
    </rPh>
    <rPh sb="95" eb="97">
      <t>ザンダカ</t>
    </rPh>
    <rPh sb="97" eb="98">
      <t>タイ</t>
    </rPh>
    <rPh sb="98" eb="100">
      <t>ジギョウ</t>
    </rPh>
    <rPh sb="100" eb="102">
      <t>キボ</t>
    </rPh>
    <rPh sb="102" eb="104">
      <t>ヒリツ</t>
    </rPh>
    <rPh sb="106" eb="108">
      <t>ルイジ</t>
    </rPh>
    <rPh sb="108" eb="110">
      <t>ダンタイ</t>
    </rPh>
    <rPh sb="110" eb="113">
      <t>ヘイキンチ</t>
    </rPh>
    <rPh sb="114" eb="116">
      <t>シタマワ</t>
    </rPh>
    <rPh sb="123" eb="125">
      <t>ケイヒ</t>
    </rPh>
    <rPh sb="125" eb="127">
      <t>カイシュウ</t>
    </rPh>
    <rPh sb="127" eb="128">
      <t>リツ</t>
    </rPh>
    <rPh sb="134" eb="136">
      <t>ミマン</t>
    </rPh>
    <rPh sb="140" eb="142">
      <t>レイワ</t>
    </rPh>
    <rPh sb="143" eb="145">
      <t>ネンド</t>
    </rPh>
    <rPh sb="145" eb="147">
      <t>イコウ</t>
    </rPh>
    <rPh sb="148" eb="150">
      <t>スウチ</t>
    </rPh>
    <rPh sb="151" eb="153">
      <t>ルイジ</t>
    </rPh>
    <rPh sb="153" eb="155">
      <t>ダンタイ</t>
    </rPh>
    <rPh sb="155" eb="158">
      <t>ヘイキンチ</t>
    </rPh>
    <rPh sb="159" eb="161">
      <t>シタマワ</t>
    </rPh>
    <rPh sb="168" eb="170">
      <t>オスイ</t>
    </rPh>
    <rPh sb="170" eb="172">
      <t>ショリ</t>
    </rPh>
    <rPh sb="172" eb="174">
      <t>ゲンカ</t>
    </rPh>
    <rPh sb="176" eb="178">
      <t>ルイジ</t>
    </rPh>
    <rPh sb="178" eb="180">
      <t>ダンタイ</t>
    </rPh>
    <rPh sb="180" eb="183">
      <t>ヘイキンチ</t>
    </rPh>
    <rPh sb="184" eb="186">
      <t>シタマワ</t>
    </rPh>
    <rPh sb="193" eb="195">
      <t>シセツ</t>
    </rPh>
    <rPh sb="195" eb="197">
      <t>リヨウ</t>
    </rPh>
    <rPh sb="197" eb="198">
      <t>リツ</t>
    </rPh>
    <rPh sb="200" eb="201">
      <t>ケン</t>
    </rPh>
    <rPh sb="202" eb="204">
      <t>リュウイキ</t>
    </rPh>
    <rPh sb="204" eb="207">
      <t>ゲスイドウ</t>
    </rPh>
    <rPh sb="207" eb="209">
      <t>ショリ</t>
    </rPh>
    <rPh sb="209" eb="211">
      <t>シセツ</t>
    </rPh>
    <rPh sb="212" eb="214">
      <t>リヨウ</t>
    </rPh>
    <rPh sb="222" eb="224">
      <t>サンシュツ</t>
    </rPh>
    <rPh sb="230" eb="233">
      <t>スイセンカ</t>
    </rPh>
    <rPh sb="233" eb="234">
      <t>リツ</t>
    </rPh>
    <rPh sb="236" eb="238">
      <t>ルイジ</t>
    </rPh>
    <rPh sb="238" eb="240">
      <t>ダンタイ</t>
    </rPh>
    <rPh sb="240" eb="243">
      <t>ヘイキンチ</t>
    </rPh>
    <rPh sb="244" eb="246">
      <t>ウワマワ</t>
    </rPh>
    <rPh sb="254" eb="256">
      <t>イジョウ</t>
    </rPh>
    <rPh sb="257" eb="259">
      <t>ケッカ</t>
    </rPh>
    <rPh sb="266" eb="269">
      <t>タンネンド</t>
    </rPh>
    <rPh sb="269" eb="271">
      <t>シュウシ</t>
    </rPh>
    <rPh sb="272" eb="274">
      <t>クロジ</t>
    </rPh>
    <rPh sb="278" eb="280">
      <t>ルイセキ</t>
    </rPh>
    <rPh sb="280" eb="283">
      <t>ケッソンキン</t>
    </rPh>
    <rPh sb="284" eb="286">
      <t>ハッセイ</t>
    </rPh>
    <rPh sb="294" eb="296">
      <t>ケイエイ</t>
    </rPh>
    <rPh sb="297" eb="300">
      <t>ケンゼンセイ</t>
    </rPh>
    <rPh sb="301" eb="302">
      <t>タモ</t>
    </rPh>
    <rPh sb="308" eb="309">
      <t>カンガ</t>
    </rPh>
    <rPh sb="315" eb="317">
      <t>オスイ</t>
    </rPh>
    <rPh sb="317" eb="319">
      <t>ショリ</t>
    </rPh>
    <rPh sb="320" eb="321">
      <t>ヨウ</t>
    </rPh>
    <rPh sb="323" eb="325">
      <t>ヒヨウ</t>
    </rPh>
    <rPh sb="326" eb="328">
      <t>ルイジ</t>
    </rPh>
    <rPh sb="328" eb="330">
      <t>ダンタイ</t>
    </rPh>
    <rPh sb="331" eb="332">
      <t>クラ</t>
    </rPh>
    <rPh sb="333" eb="335">
      <t>アンカ</t>
    </rPh>
    <rPh sb="346" eb="348">
      <t>シタマワ</t>
    </rPh>
    <rPh sb="357" eb="359">
      <t>オスイ</t>
    </rPh>
    <rPh sb="359" eb="361">
      <t>ショリ</t>
    </rPh>
    <rPh sb="362" eb="363">
      <t>ヨウ</t>
    </rPh>
    <rPh sb="365" eb="367">
      <t>ヒヨウ</t>
    </rPh>
    <rPh sb="368" eb="371">
      <t>シヨウリョウ</t>
    </rPh>
    <rPh sb="371" eb="373">
      <t>シュウニュウ</t>
    </rPh>
    <rPh sb="376" eb="377">
      <t>マカナ</t>
    </rPh>
    <rPh sb="382" eb="384">
      <t>ジョウキョウ</t>
    </rPh>
    <phoneticPr fontId="4"/>
  </si>
  <si>
    <t>①有形固定資産減価償却率は、類似団体平均値を上回っている。
②管渠老朽化率は、令和５年度に法定耐用年数を経過した管渠が発生した。
③管渠改善率は、類似団体平均値を上回っている。令和元年度の管渠改善率が高くなっているが、これは令和２年度に予定していた工事を前倒しした影響である。
　以上の結果から、管渠の更新を上回るペースで管渠の老朽化が進んでいる。老朽化した管渠が今後増加していく見込みであることから、計画的に更新工事を進める必要がある。</t>
    <rPh sb="1" eb="3">
      <t>ユウケイ</t>
    </rPh>
    <rPh sb="3" eb="5">
      <t>コテイ</t>
    </rPh>
    <rPh sb="5" eb="7">
      <t>シサン</t>
    </rPh>
    <rPh sb="7" eb="12">
      <t>ゲンカショウキャクリツ</t>
    </rPh>
    <rPh sb="14" eb="16">
      <t>ルイジ</t>
    </rPh>
    <rPh sb="16" eb="18">
      <t>ダンタイ</t>
    </rPh>
    <rPh sb="18" eb="21">
      <t>ヘイキンチ</t>
    </rPh>
    <rPh sb="22" eb="24">
      <t>ウワマワ</t>
    </rPh>
    <rPh sb="31" eb="33">
      <t>カンキョ</t>
    </rPh>
    <rPh sb="33" eb="36">
      <t>ロウキュウカ</t>
    </rPh>
    <rPh sb="36" eb="37">
      <t>リツ</t>
    </rPh>
    <rPh sb="39" eb="41">
      <t>レイワ</t>
    </rPh>
    <rPh sb="42" eb="44">
      <t>ネンド</t>
    </rPh>
    <rPh sb="45" eb="47">
      <t>ホウテイ</t>
    </rPh>
    <rPh sb="47" eb="49">
      <t>タイヨウ</t>
    </rPh>
    <rPh sb="49" eb="51">
      <t>ネンスウ</t>
    </rPh>
    <rPh sb="52" eb="54">
      <t>ケイカ</t>
    </rPh>
    <rPh sb="56" eb="58">
      <t>カンキョ</t>
    </rPh>
    <rPh sb="59" eb="61">
      <t>ハッセイ</t>
    </rPh>
    <rPh sb="66" eb="68">
      <t>カンキョ</t>
    </rPh>
    <rPh sb="68" eb="70">
      <t>カイゼン</t>
    </rPh>
    <rPh sb="70" eb="71">
      <t>リツ</t>
    </rPh>
    <rPh sb="73" eb="75">
      <t>ルイジ</t>
    </rPh>
    <rPh sb="75" eb="77">
      <t>ダンタイ</t>
    </rPh>
    <rPh sb="77" eb="80">
      <t>ヘイキンチ</t>
    </rPh>
    <rPh sb="81" eb="83">
      <t>ウワマワ</t>
    </rPh>
    <rPh sb="88" eb="90">
      <t>レイワ</t>
    </rPh>
    <rPh sb="90" eb="93">
      <t>ガンネンド</t>
    </rPh>
    <rPh sb="94" eb="96">
      <t>カンキョ</t>
    </rPh>
    <rPh sb="96" eb="98">
      <t>カイゼン</t>
    </rPh>
    <rPh sb="98" eb="99">
      <t>リツ</t>
    </rPh>
    <rPh sb="100" eb="101">
      <t>タカ</t>
    </rPh>
    <rPh sb="112" eb="114">
      <t>レイワ</t>
    </rPh>
    <rPh sb="115" eb="117">
      <t>ネンド</t>
    </rPh>
    <rPh sb="118" eb="120">
      <t>ヨテイ</t>
    </rPh>
    <rPh sb="124" eb="126">
      <t>コウジ</t>
    </rPh>
    <rPh sb="127" eb="129">
      <t>マエダオ</t>
    </rPh>
    <rPh sb="132" eb="134">
      <t>エイキョウ</t>
    </rPh>
    <rPh sb="141" eb="143">
      <t>イジョウ</t>
    </rPh>
    <rPh sb="144" eb="146">
      <t>ケッカ</t>
    </rPh>
    <rPh sb="149" eb="151">
      <t>カンキョ</t>
    </rPh>
    <rPh sb="152" eb="154">
      <t>コウシン</t>
    </rPh>
    <rPh sb="155" eb="157">
      <t>ウワマワ</t>
    </rPh>
    <rPh sb="162" eb="164">
      <t>カンキョ</t>
    </rPh>
    <rPh sb="165" eb="168">
      <t>ロウキュウカ</t>
    </rPh>
    <rPh sb="169" eb="170">
      <t>スス</t>
    </rPh>
    <rPh sb="175" eb="178">
      <t>ロウキュウカ</t>
    </rPh>
    <rPh sb="180" eb="182">
      <t>カンキョ</t>
    </rPh>
    <rPh sb="183" eb="185">
      <t>コンゴ</t>
    </rPh>
    <rPh sb="185" eb="187">
      <t>ゾウカ</t>
    </rPh>
    <rPh sb="191" eb="193">
      <t>ミコミ</t>
    </rPh>
    <rPh sb="202" eb="205">
      <t>ケイカクテキ</t>
    </rPh>
    <rPh sb="206" eb="208">
      <t>コウシン</t>
    </rPh>
    <rPh sb="208" eb="210">
      <t>コウジ</t>
    </rPh>
    <rPh sb="211" eb="212">
      <t>スス</t>
    </rPh>
    <rPh sb="214" eb="216">
      <t>ヒツヨウ</t>
    </rPh>
    <phoneticPr fontId="4"/>
  </si>
  <si>
    <t>　令和５年度において概ね健全な経営ができているが、使用料収入が減少傾向にあるため、今後の経営は厳しくなると予測される。
　健全な下水道経営を維持していくために、これまで経費削減に取り組んできたが、施設の維持管理費や管渠等の更新費用を削減することは難しい。そのため、下水道施設全体の点検、調査、修繕及び改築を施設管理計画（下水道ストックマネジメント計画）に基づき、更新投資に必要な財源の確保を行いつつ更新を実施していく。</t>
    <rPh sb="1" eb="3">
      <t>レイワ</t>
    </rPh>
    <rPh sb="4" eb="6">
      <t>ネンド</t>
    </rPh>
    <rPh sb="10" eb="11">
      <t>オオム</t>
    </rPh>
    <rPh sb="12" eb="14">
      <t>ケンゼン</t>
    </rPh>
    <rPh sb="15" eb="17">
      <t>ケイエイ</t>
    </rPh>
    <rPh sb="25" eb="28">
      <t>シヨウリョウ</t>
    </rPh>
    <rPh sb="28" eb="30">
      <t>シュウニュウ</t>
    </rPh>
    <rPh sb="31" eb="33">
      <t>ゲンショウ</t>
    </rPh>
    <rPh sb="33" eb="35">
      <t>ケイコウ</t>
    </rPh>
    <rPh sb="41" eb="43">
      <t>コンゴ</t>
    </rPh>
    <rPh sb="44" eb="46">
      <t>ケイエイ</t>
    </rPh>
    <rPh sb="47" eb="48">
      <t>キビ</t>
    </rPh>
    <rPh sb="53" eb="55">
      <t>ヨソク</t>
    </rPh>
    <rPh sb="61" eb="63">
      <t>ケンゼン</t>
    </rPh>
    <rPh sb="64" eb="67">
      <t>ゲスイドウ</t>
    </rPh>
    <rPh sb="67" eb="69">
      <t>ケイエイ</t>
    </rPh>
    <rPh sb="70" eb="72">
      <t>イジ</t>
    </rPh>
    <rPh sb="84" eb="86">
      <t>ケイヒ</t>
    </rPh>
    <rPh sb="86" eb="88">
      <t>サクゲン</t>
    </rPh>
    <rPh sb="89" eb="90">
      <t>ト</t>
    </rPh>
    <rPh sb="91" eb="92">
      <t>ク</t>
    </rPh>
    <rPh sb="98" eb="100">
      <t>シセツ</t>
    </rPh>
    <rPh sb="101" eb="103">
      <t>イジ</t>
    </rPh>
    <rPh sb="103" eb="105">
      <t>カンリ</t>
    </rPh>
    <rPh sb="105" eb="106">
      <t>ヒ</t>
    </rPh>
    <rPh sb="107" eb="109">
      <t>カンキョ</t>
    </rPh>
    <rPh sb="109" eb="110">
      <t>トウ</t>
    </rPh>
    <rPh sb="111" eb="113">
      <t>コウシン</t>
    </rPh>
    <rPh sb="113" eb="115">
      <t>ヒヨウ</t>
    </rPh>
    <rPh sb="116" eb="118">
      <t>サクゲン</t>
    </rPh>
    <rPh sb="123" eb="124">
      <t>ムズカ</t>
    </rPh>
    <rPh sb="132" eb="135">
      <t>ゲスイドウ</t>
    </rPh>
    <rPh sb="135" eb="137">
      <t>シセツ</t>
    </rPh>
    <rPh sb="137" eb="139">
      <t>ゼンタイ</t>
    </rPh>
    <rPh sb="140" eb="142">
      <t>テンケン</t>
    </rPh>
    <rPh sb="143" eb="145">
      <t>チョウサ</t>
    </rPh>
    <rPh sb="146" eb="148">
      <t>シュウゼン</t>
    </rPh>
    <rPh sb="148" eb="149">
      <t>オヨ</t>
    </rPh>
    <rPh sb="150" eb="152">
      <t>カイチク</t>
    </rPh>
    <rPh sb="153" eb="155">
      <t>シセツ</t>
    </rPh>
    <rPh sb="155" eb="157">
      <t>カンリ</t>
    </rPh>
    <rPh sb="157" eb="159">
      <t>ケイカク</t>
    </rPh>
    <rPh sb="160" eb="163">
      <t>ゲスイドウ</t>
    </rPh>
    <rPh sb="173" eb="175">
      <t>ケイカク</t>
    </rPh>
    <rPh sb="177" eb="178">
      <t>モト</t>
    </rPh>
    <rPh sb="181" eb="183">
      <t>コウシン</t>
    </rPh>
    <rPh sb="183" eb="185">
      <t>トウシ</t>
    </rPh>
    <rPh sb="186" eb="188">
      <t>ヒツヨウ</t>
    </rPh>
    <rPh sb="189" eb="191">
      <t>ザイゲン</t>
    </rPh>
    <rPh sb="192" eb="194">
      <t>カクホ</t>
    </rPh>
    <rPh sb="195" eb="196">
      <t>オコナ</t>
    </rPh>
    <rPh sb="199" eb="201">
      <t>コウシン</t>
    </rPh>
    <rPh sb="202" eb="2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</si>
</sst>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0.56999999999999995</c:v>
                </c:pt>
                <c:pt idx="1">
                  <c:v>0.27</c:v>
                </c:pt>
                <c:pt idx="2">
                  <c:v>0.23</c:v>
                </c:pt>
                <c:pt idx="3">
                  <c:v>0.37</c:v>
                </c:pt>
                <c:pt idx="4">
                  <c:v>0.28000000000000003</c:v>
                </c:pt>
              </c:numCache>
            </c:numRef>
          </c:val>
          <c:extLst>
            <c:ext xmlns:c16="http://schemas.microsoft.com/office/drawing/2014/chart" uri="{C3380CC4-5D6E-409C-BE32-E72D297353CC}">
              <c16:uniqueId val="{00000000-0328-432D-ABD0-F143BEC79B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0328-432D-ABD0-F143BEC79B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3-4F7E-83E0-F34784AF6B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3193-4F7E-83E0-F34784AF6B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95.91</c:v>
                </c:pt>
                <c:pt idx="1">
                  <c:v>96.13</c:v>
                </c:pt>
                <c:pt idx="2">
                  <c:v>96.3</c:v>
                </c:pt>
                <c:pt idx="3">
                  <c:v>96.48</c:v>
                </c:pt>
                <c:pt idx="4">
                  <c:v>96.55</c:v>
                </c:pt>
              </c:numCache>
            </c:numRef>
          </c:val>
          <c:extLst>
            <c:ext xmlns:c16="http://schemas.microsoft.com/office/drawing/2014/chart" uri="{C3380CC4-5D6E-409C-BE32-E72D297353CC}">
              <c16:uniqueId val="{00000000-23AA-4231-BED9-DE5B9B4447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3AA-4231-BED9-DE5B9B4447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129.61000000000001</c:v>
                </c:pt>
                <c:pt idx="1">
                  <c:v>128.36000000000001</c:v>
                </c:pt>
                <c:pt idx="2">
                  <c:v>129.22999999999999</c:v>
                </c:pt>
                <c:pt idx="3">
                  <c:v>125.49</c:v>
                </c:pt>
                <c:pt idx="4">
                  <c:v>126.09</c:v>
                </c:pt>
              </c:numCache>
            </c:numRef>
          </c:val>
          <c:extLst>
            <c:ext xmlns:c16="http://schemas.microsoft.com/office/drawing/2014/chart" uri="{C3380CC4-5D6E-409C-BE32-E72D297353CC}">
              <c16:uniqueId val="{00000000-5663-42B3-BAD2-E9008B3055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663-42B3-BAD2-E9008B3055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25.88</c:v>
                </c:pt>
                <c:pt idx="1">
                  <c:v>28.36</c:v>
                </c:pt>
                <c:pt idx="2">
                  <c:v>30.84</c:v>
                </c:pt>
                <c:pt idx="3">
                  <c:v>33.21</c:v>
                </c:pt>
                <c:pt idx="4">
                  <c:v>35.479999999999997</c:v>
                </c:pt>
              </c:numCache>
            </c:numRef>
          </c:val>
          <c:extLst>
            <c:ext xmlns:c16="http://schemas.microsoft.com/office/drawing/2014/chart" uri="{C3380CC4-5D6E-409C-BE32-E72D297353CC}">
              <c16:uniqueId val="{00000000-E48C-4490-BA79-C2E9A81141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E48C-4490-BA79-C2E9A81141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6.72</c:v>
                </c:pt>
              </c:numCache>
            </c:numRef>
          </c:val>
          <c:extLst>
            <c:ext xmlns:c16="http://schemas.microsoft.com/office/drawing/2014/chart" uri="{C3380CC4-5D6E-409C-BE32-E72D297353CC}">
              <c16:uniqueId val="{00000000-0A54-4785-9A08-D0FB35BD2E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0A54-4785-9A08-D0FB35BD2E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DE-49EF-939B-2F1E86A549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07DE-49EF-939B-2F1E86A549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120.42</c:v>
                </c:pt>
                <c:pt idx="1">
                  <c:v>143.30000000000001</c:v>
                </c:pt>
                <c:pt idx="2">
                  <c:v>163.6</c:v>
                </c:pt>
                <c:pt idx="3">
                  <c:v>202.51</c:v>
                </c:pt>
                <c:pt idx="4">
                  <c:v>212.16</c:v>
                </c:pt>
              </c:numCache>
            </c:numRef>
          </c:val>
          <c:extLst>
            <c:ext xmlns:c16="http://schemas.microsoft.com/office/drawing/2014/chart" uri="{C3380CC4-5D6E-409C-BE32-E72D297353CC}">
              <c16:uniqueId val="{00000000-CCC7-47D6-B5F5-AEDABD9F2C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CC7-47D6-B5F5-AEDABD9F2C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400.23</c:v>
                </c:pt>
                <c:pt idx="1">
                  <c:v>379.55</c:v>
                </c:pt>
                <c:pt idx="2">
                  <c:v>374.12</c:v>
                </c:pt>
                <c:pt idx="3">
                  <c:v>326.33999999999997</c:v>
                </c:pt>
                <c:pt idx="4">
                  <c:v>297.61</c:v>
                </c:pt>
              </c:numCache>
            </c:numRef>
          </c:val>
          <c:extLst>
            <c:ext xmlns:c16="http://schemas.microsoft.com/office/drawing/2014/chart" uri="{C3380CC4-5D6E-409C-BE32-E72D297353CC}">
              <c16:uniqueId val="{00000000-25D2-4BF5-93B6-03866DC531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25D2-4BF5-93B6-03866DC531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99.56</c:v>
                </c:pt>
                <c:pt idx="1">
                  <c:v>97.39</c:v>
                </c:pt>
                <c:pt idx="2">
                  <c:v>95.4</c:v>
                </c:pt>
                <c:pt idx="3">
                  <c:v>97.17</c:v>
                </c:pt>
                <c:pt idx="4">
                  <c:v>96.5</c:v>
                </c:pt>
              </c:numCache>
            </c:numRef>
          </c:val>
          <c:extLst>
            <c:ext xmlns:c16="http://schemas.microsoft.com/office/drawing/2014/chart" uri="{C3380CC4-5D6E-409C-BE32-E72D297353CC}">
              <c16:uniqueId val="{00000000-D981-418D-B3AF-6A0221BA40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D981-418D-B3AF-6A0221BA40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151.97</c:v>
                </c:pt>
                <c:pt idx="1">
                  <c:v>150.19999999999999</c:v>
                </c:pt>
                <c:pt idx="2">
                  <c:v>150.21</c:v>
                </c:pt>
                <c:pt idx="3">
                  <c:v>150.13999999999999</c:v>
                </c:pt>
                <c:pt idx="4">
                  <c:v>150.30000000000001</c:v>
                </c:pt>
              </c:numCache>
            </c:numRef>
          </c:val>
          <c:extLst>
            <c:ext xmlns:c16="http://schemas.microsoft.com/office/drawing/2014/chart" uri="{C3380CC4-5D6E-409C-BE32-E72D297353CC}">
              <c16:uniqueId val="{00000000-8036-491F-9F02-2585DDF99C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8036-491F-9F02-2585DDF99C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130" zoomScaleNormal="13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奈良県　天理市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61328</v>
      </c>
      <c r="AM8" s="36"/>
      <c r="AN8" s="36"/>
      <c r="AO8" s="36"/>
      <c r="AP8" s="36"/>
      <c r="AQ8" s="36"/>
      <c r="AR8" s="36"/>
      <c r="AS8" s="36"/>
      <c r="AT8" s="37">
        <f>データ!T6</f>
        <v>86.42</v>
      </c>
      <c r="AU8" s="37"/>
      <c r="AV8" s="37"/>
      <c r="AW8" s="37"/>
      <c r="AX8" s="37"/>
      <c r="AY8" s="37"/>
      <c r="AZ8" s="37"/>
      <c r="BA8" s="37"/>
      <c r="BB8" s="37">
        <f>データ!U6</f>
        <v>709.65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79.66</v>
      </c>
      <c r="J10" s="37"/>
      <c r="K10" s="37"/>
      <c r="L10" s="37"/>
      <c r="M10" s="37"/>
      <c r="N10" s="37"/>
      <c r="O10" s="37"/>
      <c r="P10" s="37">
        <f>データ!P6</f>
        <v>80.959999999999994</v>
      </c>
      <c r="Q10" s="37"/>
      <c r="R10" s="37"/>
      <c r="S10" s="37"/>
      <c r="T10" s="37"/>
      <c r="U10" s="37"/>
      <c r="V10" s="37"/>
      <c r="W10" s="37">
        <f>データ!Q6</f>
        <v>86</v>
      </c>
      <c r="X10" s="37"/>
      <c r="Y10" s="37"/>
      <c r="Z10" s="37"/>
      <c r="AA10" s="37"/>
      <c r="AB10" s="37"/>
      <c r="AC10" s="37"/>
      <c r="AD10" s="36">
        <f>データ!R6</f>
        <v>2860</v>
      </c>
      <c r="AE10" s="36"/>
      <c r="AF10" s="36"/>
      <c r="AG10" s="36"/>
      <c r="AH10" s="36"/>
      <c r="AI10" s="36"/>
      <c r="AJ10" s="36"/>
      <c r="AK10" s="2"/>
      <c r="AL10" s="36">
        <f>データ!V6</f>
        <v>49269</v>
      </c>
      <c r="AM10" s="36"/>
      <c r="AN10" s="36"/>
      <c r="AO10" s="36"/>
      <c r="AP10" s="36"/>
      <c r="AQ10" s="36"/>
      <c r="AR10" s="36"/>
      <c r="AS10" s="36"/>
      <c r="AT10" s="37">
        <f>データ!W6</f>
        <v>11.18</v>
      </c>
      <c r="AU10" s="37"/>
      <c r="AV10" s="37"/>
      <c r="AW10" s="37"/>
      <c r="AX10" s="37"/>
      <c r="AY10" s="37"/>
      <c r="AZ10" s="37"/>
      <c r="BA10" s="37"/>
      <c r="BB10" s="37">
        <f>データ!X6</f>
        <v>4406.8900000000003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SMqFRi8GZxSIveyk5CZddU+gtTDF0CPDQyzHzRzAmQNFsazg016ZbwfX9sgEZMJ9qTf3GK9kpC7+SaGfYHzyg==" saltValue="gbAW+yfzyTtZhPGRVBECC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292044</v>
      </c>
      <c r="D6" s="19">
        <f t="shared" si="3"/>
        <v>46</v>
      </c>
      <c r="E6" s="19">
        <f t="shared" si="3"/>
        <v>17</v>
      </c>
      <c r="F6" s="19">
        <f t="shared" si="3"/>
        <v>1</v>
      </c>
      <c r="G6" s="19">
        <f t="shared" si="3"/>
        <v>0</v>
      </c>
      <c r="H6" s="19" t="str">
        <f t="shared" si="3"/>
        <v>奈良県　天理市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79.66</v>
      </c>
      <c r="P6" s="20">
        <f t="shared" si="3"/>
        <v>80.959999999999994</v>
      </c>
      <c r="Q6" s="20">
        <f t="shared" si="3"/>
        <v>86</v>
      </c>
      <c r="R6" s="20">
        <f t="shared" si="3"/>
        <v>2860</v>
      </c>
      <c r="S6" s="20">
        <f t="shared" si="3"/>
        <v>61328</v>
      </c>
      <c r="T6" s="20">
        <f t="shared" si="3"/>
        <v>86.42</v>
      </c>
      <c r="U6" s="20">
        <f t="shared" si="3"/>
        <v>709.65</v>
      </c>
      <c r="V6" s="20">
        <f t="shared" si="3"/>
        <v>49269</v>
      </c>
      <c r="W6" s="20">
        <f t="shared" si="3"/>
        <v>11.18</v>
      </c>
      <c r="X6" s="20">
        <f t="shared" si="3"/>
        <v>4406.8900000000003</v>
      </c>
      <c r="Y6" s="21">
        <f>IF(Y7="",NA(),Y7)</f>
        <v>129.61000000000001</v>
      </c>
      <c r="Z6" s="21">
        <f t="shared" ref="Z6:AH6" si="4">IF(Z7="",NA(),Z7)</f>
        <v>128.36000000000001</v>
      </c>
      <c r="AA6" s="21">
        <f t="shared" si="4"/>
        <v>129.22999999999999</v>
      </c>
      <c r="AB6" s="21">
        <f t="shared" si="4"/>
        <v>125.49</v>
      </c>
      <c r="AC6" s="21">
        <f t="shared" si="4"/>
        <v>126.09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120.42</v>
      </c>
      <c r="AV6" s="21">
        <f t="shared" ref="AV6:BD6" si="6">IF(AV7="",NA(),AV7)</f>
        <v>143.30000000000001</v>
      </c>
      <c r="AW6" s="21">
        <f t="shared" si="6"/>
        <v>163.6</v>
      </c>
      <c r="AX6" s="21">
        <f t="shared" si="6"/>
        <v>202.51</v>
      </c>
      <c r="AY6" s="21">
        <f t="shared" si="6"/>
        <v>212.16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400.23</v>
      </c>
      <c r="BG6" s="21">
        <f t="shared" ref="BG6:BO6" si="7">IF(BG7="",NA(),BG7)</f>
        <v>379.55</v>
      </c>
      <c r="BH6" s="21">
        <f t="shared" si="7"/>
        <v>374.12</v>
      </c>
      <c r="BI6" s="21">
        <f t="shared" si="7"/>
        <v>326.33999999999997</v>
      </c>
      <c r="BJ6" s="21">
        <f t="shared" si="7"/>
        <v>297.61</v>
      </c>
      <c r="BK6" s="21">
        <f t="shared" si="7"/>
        <v>847.44</v>
      </c>
      <c r="BL6" s="21">
        <f t="shared" si="7"/>
        <v>857.88</v>
      </c>
      <c r="BM6" s="21">
        <f t="shared" si="7"/>
        <v>825.1</v>
      </c>
      <c r="BN6" s="21">
        <f t="shared" si="7"/>
        <v>789.87</v>
      </c>
      <c r="BO6" s="21">
        <f t="shared" si="7"/>
        <v>749.43</v>
      </c>
      <c r="BP6" s="20" t="str">
        <f>IF(BP7="","",IF(BP7="-","【-】","【"&amp;SUBSTITUTE(TEXT(BP7,"#,##0.00"),"-","△")&amp;"】"))</f>
        <v>【630.82】</v>
      </c>
      <c r="BQ6" s="21">
        <f>IF(BQ7="",NA(),BQ7)</f>
        <v>99.56</v>
      </c>
      <c r="BR6" s="21">
        <f t="shared" ref="BR6:BZ6" si="8">IF(BR7="",NA(),BR7)</f>
        <v>97.39</v>
      </c>
      <c r="BS6" s="21">
        <f t="shared" si="8"/>
        <v>95.4</v>
      </c>
      <c r="BT6" s="21">
        <f t="shared" si="8"/>
        <v>97.17</v>
      </c>
      <c r="BU6" s="21">
        <f t="shared" si="8"/>
        <v>96.5</v>
      </c>
      <c r="BV6" s="21">
        <f t="shared" si="8"/>
        <v>94.69</v>
      </c>
      <c r="BW6" s="21">
        <f t="shared" si="8"/>
        <v>94.97</v>
      </c>
      <c r="BX6" s="21">
        <f t="shared" si="8"/>
        <v>97.07</v>
      </c>
      <c r="BY6" s="21">
        <f t="shared" si="8"/>
        <v>98.06</v>
      </c>
      <c r="BZ6" s="21">
        <f t="shared" si="8"/>
        <v>98.46</v>
      </c>
      <c r="CA6" s="20" t="str">
        <f>IF(CA7="","",IF(CA7="-","【-】","【"&amp;SUBSTITUTE(TEXT(CA7,"#,##0.00"),"-","△")&amp;"】"))</f>
        <v>【97.81】</v>
      </c>
      <c r="CB6" s="21">
        <f>IF(CB7="",NA(),CB7)</f>
        <v>151.97</v>
      </c>
      <c r="CC6" s="21">
        <f t="shared" ref="CC6:CK6" si="9">IF(CC7="",NA(),CC7)</f>
        <v>150.19999999999999</v>
      </c>
      <c r="CD6" s="21">
        <f t="shared" si="9"/>
        <v>150.21</v>
      </c>
      <c r="CE6" s="21">
        <f t="shared" si="9"/>
        <v>150.13999999999999</v>
      </c>
      <c r="CF6" s="21">
        <f t="shared" si="9"/>
        <v>150.30000000000001</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95.91</v>
      </c>
      <c r="CY6" s="21">
        <f t="shared" ref="CY6:DG6" si="11">IF(CY7="",NA(),CY7)</f>
        <v>96.13</v>
      </c>
      <c r="CZ6" s="21">
        <f t="shared" si="11"/>
        <v>96.3</v>
      </c>
      <c r="DA6" s="21">
        <f t="shared" si="11"/>
        <v>96.48</v>
      </c>
      <c r="DB6" s="21">
        <f t="shared" si="11"/>
        <v>96.55</v>
      </c>
      <c r="DC6" s="21">
        <f t="shared" si="11"/>
        <v>92.62</v>
      </c>
      <c r="DD6" s="21">
        <f t="shared" si="11"/>
        <v>92.72</v>
      </c>
      <c r="DE6" s="21">
        <f t="shared" si="11"/>
        <v>92.88</v>
      </c>
      <c r="DF6" s="21">
        <f t="shared" si="11"/>
        <v>92.9</v>
      </c>
      <c r="DG6" s="21">
        <f t="shared" si="11"/>
        <v>92.89</v>
      </c>
      <c r="DH6" s="20" t="str">
        <f>IF(DH7="","",IF(DH7="-","【-】","【"&amp;SUBSTITUTE(TEXT(DH7,"#,##0.00"),"-","△")&amp;"】"))</f>
        <v>【95.91】</v>
      </c>
      <c r="DI6" s="21">
        <f>IF(DI7="",NA(),DI7)</f>
        <v>25.88</v>
      </c>
      <c r="DJ6" s="21">
        <f t="shared" ref="DJ6:DR6" si="12">IF(DJ7="",NA(),DJ7)</f>
        <v>28.36</v>
      </c>
      <c r="DK6" s="21">
        <f t="shared" si="12"/>
        <v>30.84</v>
      </c>
      <c r="DL6" s="21">
        <f t="shared" si="12"/>
        <v>33.21</v>
      </c>
      <c r="DM6" s="21">
        <f t="shared" si="12"/>
        <v>35.479999999999997</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1">
        <f t="shared" si="13"/>
        <v>6.72</v>
      </c>
      <c r="DY6" s="21">
        <f t="shared" si="13"/>
        <v>1.43</v>
      </c>
      <c r="DZ6" s="21">
        <f t="shared" si="13"/>
        <v>1.22</v>
      </c>
      <c r="EA6" s="21">
        <f t="shared" si="13"/>
        <v>1.61</v>
      </c>
      <c r="EB6" s="21">
        <f t="shared" si="13"/>
        <v>2.08</v>
      </c>
      <c r="EC6" s="21">
        <f t="shared" si="13"/>
        <v>2.74</v>
      </c>
      <c r="ED6" s="20" t="str">
        <f>IF(ED7="","",IF(ED7="-","【-】","【"&amp;SUBSTITUTE(TEXT(ED7,"#,##0.00"),"-","△")&amp;"】"))</f>
        <v>【8.68】</v>
      </c>
      <c r="EE6" s="21">
        <f>IF(EE7="",NA(),EE7)</f>
        <v>0.56999999999999995</v>
      </c>
      <c r="EF6" s="21">
        <f t="shared" ref="EF6:EN6" si="14">IF(EF7="",NA(),EF7)</f>
        <v>0.27</v>
      </c>
      <c r="EG6" s="21">
        <f t="shared" si="14"/>
        <v>0.23</v>
      </c>
      <c r="EH6" s="21">
        <f t="shared" si="14"/>
        <v>0.37</v>
      </c>
      <c r="EI6" s="21">
        <f t="shared" si="14"/>
        <v>0.28000000000000003</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292044</v>
      </c>
      <c r="D7" s="23">
        <v>46</v>
      </c>
      <c r="E7" s="23">
        <v>17</v>
      </c>
      <c r="F7" s="23">
        <v>1</v>
      </c>
      <c r="G7" s="23">
        <v>0</v>
      </c>
      <c r="H7" s="23" t="s">
        <v>96</v>
      </c>
      <c r="I7" s="23" t="s">
        <v>97</v>
      </c>
      <c r="J7" s="23" t="s">
        <v>98</v>
      </c>
      <c r="K7" s="23" t="s">
        <v>99</v>
      </c>
      <c r="L7" s="23" t="s">
        <v>100</v>
      </c>
      <c r="M7" s="23" t="s">
        <v>101</v>
      </c>
      <c r="N7" s="24" t="s">
        <v>102</v>
      </c>
      <c r="O7" s="24">
        <v>79.66</v>
      </c>
      <c r="P7" s="24">
        <v>80.959999999999994</v>
      </c>
      <c r="Q7" s="24">
        <v>86</v>
      </c>
      <c r="R7" s="24">
        <v>2860</v>
      </c>
      <c r="S7" s="24">
        <v>61328</v>
      </c>
      <c r="T7" s="24">
        <v>86.42</v>
      </c>
      <c r="U7" s="24">
        <v>709.65</v>
      </c>
      <c r="V7" s="24">
        <v>49269</v>
      </c>
      <c r="W7" s="24">
        <v>11.18</v>
      </c>
      <c r="X7" s="24">
        <v>4406.8900000000003</v>
      </c>
      <c r="Y7" s="24">
        <v>129.61000000000001</v>
      </c>
      <c r="Z7" s="24">
        <v>128.36000000000001</v>
      </c>
      <c r="AA7" s="24">
        <v>129.22999999999999</v>
      </c>
      <c r="AB7" s="24">
        <v>125.49</v>
      </c>
      <c r="AC7" s="24">
        <v>126.09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120.42</v>
      </c>
      <c r="AV7" s="24">
        <v>143.30000000000001</v>
      </c>
      <c r="AW7" s="24">
        <v>163.6</v>
      </c>
      <c r="AX7" s="24">
        <v>202.51</v>
      </c>
      <c r="AY7" s="24">
        <v>212.16</v>
      </c>
      <c r="AZ7" s="24">
        <v>68.180000000000007</v>
      </c>
      <c r="BA7" s="24">
        <v>67.930000000000007</v>
      </c>
      <c r="BB7" s="24">
        <v>68.53</v>
      </c>
      <c r="BC7" s="24">
        <v>69.180000000000007</v>
      </c>
      <c r="BD7" s="24">
        <v>76.319999999999993</v>
      </c>
      <c r="BE7" s="24">
        <v>78.430000000000007</v>
      </c>
      <c r="BF7" s="24">
        <v>400.23</v>
      </c>
      <c r="BG7" s="24">
        <v>379.55</v>
      </c>
      <c r="BH7" s="24">
        <v>374.12</v>
      </c>
      <c r="BI7" s="24">
        <v>326.33999999999997</v>
      </c>
      <c r="BJ7" s="24">
        <v>297.61</v>
      </c>
      <c r="BK7" s="24">
        <v>847.44</v>
      </c>
      <c r="BL7" s="24">
        <v>857.88</v>
      </c>
      <c r="BM7" s="24">
        <v>825.1</v>
      </c>
      <c r="BN7" s="24">
        <v>789.87</v>
      </c>
      <c r="BO7" s="24">
        <v>749.43</v>
      </c>
      <c r="BP7" s="24">
        <v>630.82000000000005</v>
      </c>
      <c r="BQ7" s="24">
        <v>99.56</v>
      </c>
      <c r="BR7" s="24">
        <v>97.39</v>
      </c>
      <c r="BS7" s="24">
        <v>95.4</v>
      </c>
      <c r="BT7" s="24">
        <v>97.17</v>
      </c>
      <c r="BU7" s="24">
        <v>96.5</v>
      </c>
      <c r="BV7" s="24">
        <v>94.69</v>
      </c>
      <c r="BW7" s="24">
        <v>94.97</v>
      </c>
      <c r="BX7" s="24">
        <v>97.07</v>
      </c>
      <c r="BY7" s="24">
        <v>98.06</v>
      </c>
      <c r="BZ7" s="24">
        <v>98.46</v>
      </c>
      <c r="CA7" s="24">
        <v>97.81</v>
      </c>
      <c r="CB7" s="24">
        <v>151.97</v>
      </c>
      <c r="CC7" s="24">
        <v>150.19999999999999</v>
      </c>
      <c r="CD7" s="24">
        <v>150.21</v>
      </c>
      <c r="CE7" s="24">
        <v>150.13999999999999</v>
      </c>
      <c r="CF7" s="24">
        <v>150.30000000000001</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95.91</v>
      </c>
      <c r="CY7" s="24">
        <v>96.13</v>
      </c>
      <c r="CZ7" s="24">
        <v>96.3</v>
      </c>
      <c r="DA7" s="24">
        <v>96.48</v>
      </c>
      <c r="DB7" s="24">
        <v>96.55</v>
      </c>
      <c r="DC7" s="24">
        <v>92.62</v>
      </c>
      <c r="DD7" s="24">
        <v>92.72</v>
      </c>
      <c r="DE7" s="24">
        <v>92.88</v>
      </c>
      <c r="DF7" s="24">
        <v>92.9</v>
      </c>
      <c r="DG7" s="24">
        <v>92.89</v>
      </c>
      <c r="DH7" s="24">
        <v>95.91</v>
      </c>
      <c r="DI7" s="24">
        <v>25.88</v>
      </c>
      <c r="DJ7" s="24">
        <v>28.36</v>
      </c>
      <c r="DK7" s="24">
        <v>30.84</v>
      </c>
      <c r="DL7" s="24">
        <v>33.21</v>
      </c>
      <c r="DM7" s="24">
        <v>35.479999999999997</v>
      </c>
      <c r="DN7" s="24">
        <v>26.36</v>
      </c>
      <c r="DO7" s="24">
        <v>23.79</v>
      </c>
      <c r="DP7" s="24">
        <v>25.66</v>
      </c>
      <c r="DQ7" s="24">
        <v>27.46</v>
      </c>
      <c r="DR7" s="24">
        <v>29.93</v>
      </c>
      <c r="DS7" s="24">
        <v>41.09</v>
      </c>
      <c r="DT7" s="24">
        <v>0</v>
      </c>
      <c r="DU7" s="24">
        <v>0</v>
      </c>
      <c r="DV7" s="24">
        <v>0</v>
      </c>
      <c r="DW7" s="24">
        <v>0</v>
      </c>
      <c r="DX7" s="24">
        <v>6.72</v>
      </c>
      <c r="DY7" s="24">
        <v>1.43</v>
      </c>
      <c r="DZ7" s="24">
        <v>1.22</v>
      </c>
      <c r="EA7" s="24">
        <v>1.61</v>
      </c>
      <c r="EB7" s="24">
        <v>2.08</v>
      </c>
      <c r="EC7" s="24">
        <v>2.74</v>
      </c>
      <c r="ED7" s="24">
        <v>8.68</v>
      </c>
      <c r="EE7" s="24">
        <v>0.56999999999999995</v>
      </c>
      <c r="EF7" s="24">
        <v>0.27</v>
      </c>
      <c r="EG7" s="24">
        <v>0.23</v>
      </c>
      <c r="EH7" s="24">
        <v>0.37</v>
      </c>
      <c r="EI7" s="24">
        <v>0.28000000000000003</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PC2403-012</cp:lastModifiedBy>
  <cp:lastPrinted>2025-01-28T10:53:24Z</cp:lastPrinted>
  <dcterms:created xsi:type="dcterms:W3CDTF">2025-01-24T07:04:51Z</dcterms:created>
  <dcterms:modified xsi:type="dcterms:W3CDTF">2025-01-28T11:40:06Z</dcterms:modified>
  <cp:category/>
</cp:coreProperties>
</file>