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wfile01\課別共有\財政課\財政状況資料集（財政比較分析）\R4\04_修正\"/>
    </mc:Choice>
  </mc:AlternateContent>
  <bookViews>
    <workbookView xWindow="0" yWindow="0" windowWidth="15360" windowHeight="7635" firstSheet="3" activeTab="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<sst xmlns="http://schemas.openxmlformats.org/spreadsheetml/2006/main" count="1076" uniqueCount="603">
  <si>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</si>
  <si>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</si>
  <si>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</si>
  <si>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</si>
  <si>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</si>
  <si>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</si>
  <si>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</si>
  <si>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</si>
  <si>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</si>
  <si>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</si>
  <si>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</si>
  <si>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</si>
  <si>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</si>
  <si>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</si>
  <si>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</si>
  <si>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</si>
  <si>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</si>
  <si>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</si>
  <si>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</si>
  <si>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</si>
  <si>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</si>
  <si>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</si>
  <si>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</si>
  <si>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</si>
  <si>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</si>
  <si>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</si>
  <si>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</si>
  <si>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</si>
  <si>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</si>
  <si>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</si>
  <si>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</si>
  <si>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</si>
  <si>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</si>
  <si>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</si>
  <si>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</si>
  <si>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</si>
  <si>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</si>
  <si>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</si>
  <si>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</si>
  <si>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</si>
  <si>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</si>
  <si>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</si>
  <si>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</si>
  <si>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</si>
  <si>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</si>
  <si>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</si>
  <si>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</si>
  <si>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</si>
  <si>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</si>
  <si>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</si>
  <si>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</si>
  <si>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</si>
  <si>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</si>
  <si>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</si>
  <si>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</si>
  <si>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</si>
  <si>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</si>
  <si>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</si>
  <si>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</si>
  <si>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</si>
  <si>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</si>
  <si>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</si>
  <si>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</si>
  <si>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</si>
  <si>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</si>
  <si>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</si>
  <si>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</si>
  <si>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</si>
  <si>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</si>
  <si>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</si>
  <si>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</si>
  <si>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</si>
  <si>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</si>
  <si>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</si>
  <si>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</si>
  <si>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</si>
  <si>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</si>
  <si>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</si>
  <si>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</si>
  <si>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</si>
  <si>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</si>
  <si>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</si>
  <si>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</si>
  <si>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</si>
  <si>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</si>
  <si>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</si>
  <si>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</si>
  <si>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Ⅱ－３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</si>
  <si>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</si>
  <si>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</si>
  <si>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</si>
  <si>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</si>
  <si>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</si>
  <si>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</si>
  <si>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</si>
  <si>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</si>
  <si>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</si>
  <si>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</si>
  <si>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</si>
  <si>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</si>
  <si>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天理市</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</si>
  <si>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</si>
  <si>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</si>
  <si>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</si>
  <si>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</si>
  <si>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</si>
  <si>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</si>
  <si>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</si>
  <si>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</si>
  <si>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</si>
  <si>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</si>
  <si>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</si>
  <si>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</si>
  <si>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</si>
  <si>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</si>
  <si>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</si>
  <si>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</si>
  <si>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</si>
  <si>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</si>
  <si>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</si>
  <si>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</si>
  <si>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</si>
  <si>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</si>
  <si>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</si>
  <si>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</si>
  <si>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</si>
  <si>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</si>
  <si>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</si>
  <si>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</si>
  <si>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</si>
  <si>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</si>
  <si>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</si>
  <si>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</si>
  <si>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</si>
  <si>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</si>
  <si>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</si>
  <si>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</si>
  <si>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</si>
  <si>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</si>
  <si>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</si>
  <si>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</si>
  <si>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</si>
  <si>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</si>
  <si>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</si>
  <si>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</si>
  <si>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</si>
  <si>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</si>
  <si>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</si>
  <si>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</si>
  <si>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</si>
  <si>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</si>
  <si>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</si>
  <si>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</si>
  <si>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5"/>
  </si>
  <si>
    <t>うち日本人(％)</t>
    <phoneticPr fontId="5"/>
  </si>
  <si>
    <t>-1.8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</si>
  <si>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</si>
  <si>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</si>
  <si>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</si>
  <si>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</si>
  <si>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</si>
  <si>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</si>
  <si>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</si>
  <si>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</si>
  <si>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</si>
  <si>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</si>
  <si>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</si>
  <si>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</si>
  <si>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</si>
  <si>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</si>
  <si>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</si>
  <si>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</si>
  <si>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</si>
  <si>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</si>
  <si>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</si>
  <si>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</si>
  <si>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</si>
  <si>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</si>
  <si>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</si>
  <si>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</si>
  <si>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</si>
  <si>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</si>
  <si>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</si>
  <si>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</si>
  <si>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</si>
  <si>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</si>
  <si>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</si>
  <si>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</si>
  <si>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</si>
  <si>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</si>
  <si>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</si>
  <si>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</si>
  <si>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</si>
  <si>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</si>
  <si>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</si>
  <si>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</si>
  <si>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</si>
  <si>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</si>
  <si>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</si>
  <si>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</si>
  <si>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</si>
  <si>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</si>
  <si>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</si>
  <si>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</si>
  <si>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</si>
  <si>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</si>
  <si>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</si>
  <si>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</si>
  <si>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</si>
  <si>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</si>
  <si>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</si>
  <si>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</si>
  <si>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</si>
  <si>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</si>
  <si>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</si>
  <si>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奈良県天理市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</si>
  <si>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</si>
  <si>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</si>
  <si>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</si>
  <si>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</si>
  <si>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</si>
  <si>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</si>
  <si>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</si>
  <si>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</si>
  <si>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</si>
  <si>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</si>
  <si>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</si>
  <si>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</si>
  <si>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</si>
  <si>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</si>
  <si>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</si>
  <si>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</si>
  <si>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</si>
  <si>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</si>
  <si>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</si>
  <si>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</si>
  <si>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</si>
  <si>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</si>
  <si>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</si>
  <si>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</si>
  <si>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</si>
  <si>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</si>
  <si>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</si>
  <si>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</si>
  <si>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</si>
  <si>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</si>
  <si>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</si>
  <si>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</si>
  <si>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</si>
  <si>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</si>
  <si>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</si>
  <si>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</si>
  <si>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</si>
  <si>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</si>
  <si>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</si>
  <si>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</si>
  <si>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</si>
  <si>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</si>
  <si>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</si>
  <si>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</si>
  <si>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</si>
  <si>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</si>
  <si>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</si>
  <si>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</si>
  <si>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</si>
  <si>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</si>
  <si>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</si>
  <si>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</si>
  <si>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</si>
  <si>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</si>
  <si>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</si>
  <si>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</si>
  <si>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</si>
  <si>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</si>
  <si>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</si>
  <si>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</si>
  <si>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</si>
  <si>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</si>
  <si>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</si>
  <si>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</si>
  <si>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</si>
  <si>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</si>
  <si>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</si>
  <si>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</si>
  <si>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</si>
  <si>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</si>
  <si>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</si>
  <si>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</si>
  <si>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</si>
  <si>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</si>
  <si>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</si>
  <si>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</si>
  <si>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</si>
  <si>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</si>
  <si>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</si>
  <si>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</si>
  <si>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</si>
  <si>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</si>
  <si>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</si>
  <si>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</si>
  <si>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</si>
  <si>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</si>
  <si>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</si>
  <si>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</si>
  <si>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</si>
  <si>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</si>
  <si>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</si>
  <si>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</si>
  <si>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</si>
  <si>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</si>
  <si>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</si>
  <si>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</si>
  <si>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</si>
  <si>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</si>
  <si>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</si>
  <si>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</si>
  <si>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</si>
  <si>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</si>
  <si>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</si>
  <si>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</si>
  <si>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</si>
  <si>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</si>
  <si>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</si>
  <si>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</si>
  <si>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</si>
  <si>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</si>
  <si>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</si>
  <si>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</si>
  <si>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</si>
  <si>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</si>
  <si>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</si>
  <si>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</si>
  <si>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</si>
  <si>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</si>
  <si>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</si>
  <si>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</si>
  <si>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</si>
  <si>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</si>
  <si>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</si>
  <si>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</si>
  <si>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</si>
  <si>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</si>
  <si>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</si>
  <si>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</si>
  <si>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</si>
  <si>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</si>
  <si>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</si>
  <si>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</si>
  <si>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</si>
  <si>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</si>
  <si>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</si>
  <si>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</si>
  <si>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</si>
  <si>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</si>
  <si>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</si>
  <si>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</si>
  <si>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</si>
  <si>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</si>
  <si>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</si>
  <si>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</si>
  <si>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</si>
  <si>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</si>
  <si>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</si>
  <si>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</si>
  <si>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</si>
  <si>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</si>
  <si>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</si>
  <si>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</si>
  <si>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</si>
  <si>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奈良県天理市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</si>
  <si>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</si>
  <si>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</si>
  <si>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</si>
  <si>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</si>
  <si>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</si>
  <si>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</si>
  <si>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</si>
  <si>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</si>
  <si>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</si>
  <si>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</si>
  <si>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</si>
  <si>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</si>
  <si>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</si>
  <si>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</si>
  <si>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</si>
  <si>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</si>
  <si>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</si>
  <si>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</si>
  <si>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</si>
  <si>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</si>
  <si>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</si>
  <si>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</si>
  <si>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</si>
  <si>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</si>
  <si>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</si>
  <si>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</si>
  <si>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</si>
  <si>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</si>
  <si>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</si>
  <si>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</si>
  <si>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</si>
  <si>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</si>
  <si>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</si>
  <si>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</si>
  <si>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</si>
  <si>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</si>
  <si>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</si>
  <si>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</si>
  <si>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</si>
  <si>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</si>
  <si>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</si>
  <si>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</si>
  <si>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</si>
  <si>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</si>
  <si>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</si>
  <si>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</si>
  <si>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</si>
  <si>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</si>
  <si>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</si>
  <si>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</si>
  <si>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</si>
  <si>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</si>
  <si>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</si>
  <si>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</si>
  <si>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</si>
  <si>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</si>
  <si>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</si>
  <si>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</si>
  <si>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</si>
  <si>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</si>
  <si>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</si>
  <si>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</si>
  <si>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</si>
  <si>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</si>
  <si>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</si>
  <si>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</si>
  <si>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</si>
  <si>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</si>
  <si>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</si>
  <si>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</si>
  <si>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</si>
  <si>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</si>
  <si>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</si>
  <si>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</si>
  <si>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</si>
  <si>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</si>
  <si>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</si>
  <si>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</si>
  <si>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</si>
  <si>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</si>
  <si>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</si>
  <si>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</si>
  <si>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</si>
  <si>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</si>
  <si>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</si>
  <si>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</si>
  <si>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</si>
  <si>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</si>
  <si>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</si>
  <si>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</si>
  <si>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</si>
  <si>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</si>
  <si>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</si>
  <si>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</si>
  <si>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</si>
  <si>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</si>
  <si>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</si>
  <si>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</si>
  <si>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</si>
  <si>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</si>
  <si>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</si>
  <si>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</si>
  <si>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t>
    <phoneticPr fontId="5"/>
  </si>
  <si>
    <t>-</t>
    <phoneticPr fontId="5"/>
  </si>
  <si>
    <t>(Ｅ)</t>
    <phoneticPr fontId="5"/>
  </si>
  <si>
    <t>その他上記に準ずるもの</t>
    <rPh sb="2" eb="3">
      <t>タ</t>
    </rPh>
    <rPh sb="3" eb="5">
      <t>ジョウキ</t>
    </rPh>
    <rPh sb="6" eb="7">
      <t>ジュン</t>
    </rPh>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</si>
  <si>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</si>
  <si>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</si>
  <si>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</si>
  <si>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</si>
  <si>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</si>
  <si>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</si>
  <si>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</si>
  <si>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</si>
  <si>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</si>
  <si>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</si>
  <si>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</si>
  <si>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</si>
  <si>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</si>
  <si>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</si>
  <si>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</si>
  <si>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</si>
  <si>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</si>
  <si>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</si>
  <si>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</si>
  <si>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</si>
  <si>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</si>
  <si>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</si>
  <si>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</si>
  <si>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</si>
  <si>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</si>
  <si>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</si>
  <si>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</si>
  <si>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</si>
  <si>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</si>
  <si>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</si>
  <si>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</si>
  <si>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</si>
  <si>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</si>
  <si>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</si>
  <si>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</si>
  <si>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</si>
  <si>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</si>
  <si>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</si>
  <si>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</si>
  <si>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</si>
  <si>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</si>
  <si>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</si>
  <si>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</si>
  <si>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</si>
  <si>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</si>
  <si>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</si>
  <si>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</si>
  <si>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</si>
  <si>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</si>
  <si>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</si>
  <si>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</si>
  <si>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</si>
  <si>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</si>
  <si>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</si>
  <si>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</si>
  <si>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</si>
  <si>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</si>
  <si>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</si>
  <si>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</si>
  <si>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</si>
  <si>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</si>
  <si>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</si>
  <si>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</si>
  <si>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</si>
  <si>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</si>
  <si>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</si>
  <si>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</si>
  <si>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</si>
  <si>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</si>
  <si>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</si>
  <si>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</si>
  <si>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</si>
  <si>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</si>
  <si>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</si>
  <si>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</si>
  <si>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</si>
  <si>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</si>
  <si>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</si>
  <si>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</si>
  <si>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</si>
  <si>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</si>
  <si>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</si>
  <si>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</si>
  <si>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</si>
  <si>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</si>
  <si>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</si>
  <si>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</si>
  <si>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</si>
  <si>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</si>
  <si>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</si>
  <si>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</si>
  <si>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</si>
  <si>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</si>
  <si>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</si>
  <si>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4.73</t>
  </si>
  <si>
    <t>▲ 3.02</t>
  </si>
  <si>
    <t>▲ 4.35</t>
  </si>
  <si>
    <t>▲ 2.10</t>
  </si>
  <si>
    <t>水道事業会計</t>
  </si>
  <si>
    <t>一般会計</t>
  </si>
  <si>
    <t>下水道事業会計</t>
  </si>
  <si>
    <t>介護保険特別会計</t>
  </si>
  <si>
    <t>国民健康保険特別会計</t>
  </si>
  <si>
    <t>後期高齢者医療特別会計</t>
  </si>
  <si>
    <t>土地区画整理事業特別会計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</si>
  <si>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</si>
  <si>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</si>
  <si>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</si>
  <si>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</si>
  <si>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</si>
  <si>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</si>
  <si>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</si>
  <si>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</si>
  <si>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</si>
  <si>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奈良県広域消防組合</t>
    <rPh sb="0" eb="3">
      <t>ナラケン</t>
    </rPh>
    <rPh sb="3" eb="5">
      <t>コウイキ</t>
    </rPh>
    <rPh sb="5" eb="7">
      <t>ショウボウ</t>
    </rPh>
    <rPh sb="7" eb="9">
      <t>クミアイ</t>
    </rPh>
    <phoneticPr fontId="5"/>
  </si>
  <si>
    <t>奈良県市町村総合事務組合</t>
    <rPh sb="0" eb="3">
      <t>ナラケン</t>
    </rPh>
    <rPh sb="3" eb="6">
      <t>シチョウソン</t>
    </rPh>
    <rPh sb="6" eb="8">
      <t>ソウゴウ</t>
    </rPh>
    <rPh sb="8" eb="12">
      <t>ジムク</t>
    </rPh>
    <phoneticPr fontId="5"/>
  </si>
  <si>
    <t>‐</t>
    <phoneticPr fontId="2"/>
  </si>
  <si>
    <t>奈良広域水質検査センター組合</t>
    <rPh sb="0" eb="2">
      <t>ナラ</t>
    </rPh>
    <rPh sb="2" eb="4">
      <t>コウイキ</t>
    </rPh>
    <rPh sb="4" eb="6">
      <t>スイシツ</t>
    </rPh>
    <rPh sb="6" eb="8">
      <t>ケンサ</t>
    </rPh>
    <rPh sb="12" eb="14">
      <t>クミアイ</t>
    </rPh>
    <phoneticPr fontId="5"/>
  </si>
  <si>
    <t>奈良県住宅新築資金等貸付金回収管理組合</t>
    <rPh sb="0" eb="3">
      <t>ナラケン</t>
    </rPh>
    <rPh sb="3" eb="5">
      <t>ジュウタク</t>
    </rPh>
    <rPh sb="5" eb="9">
      <t>シンチク</t>
    </rPh>
    <rPh sb="9" eb="10">
      <t>ナド</t>
    </rPh>
    <rPh sb="10" eb="13">
      <t>カシツ</t>
    </rPh>
    <rPh sb="13" eb="15">
      <t>カイシュウ</t>
    </rPh>
    <rPh sb="15" eb="19">
      <t>カンリク</t>
    </rPh>
    <phoneticPr fontId="5"/>
  </si>
  <si>
    <t>奈良県後期高齢者医療広域連合</t>
    <rPh sb="0" eb="3">
      <t>ナラケン</t>
    </rPh>
    <rPh sb="3" eb="8">
      <t>コウキコウ</t>
    </rPh>
    <rPh sb="8" eb="10">
      <t>イリョウ</t>
    </rPh>
    <rPh sb="10" eb="14">
      <t>コウイキ</t>
    </rPh>
    <phoneticPr fontId="5"/>
  </si>
  <si>
    <t>山辺・県北西部広域環境衛生組合</t>
    <rPh sb="0" eb="2">
      <t>ヤマベ</t>
    </rPh>
    <rPh sb="3" eb="7">
      <t>ケンホク</t>
    </rPh>
    <rPh sb="7" eb="11">
      <t>コウイキ</t>
    </rPh>
    <rPh sb="11" eb="15">
      <t>エイセイ</t>
    </rPh>
    <phoneticPr fontId="5"/>
  </si>
  <si>
    <t>天理市開発公社</t>
    <rPh sb="0" eb="3">
      <t>テンリシ</t>
    </rPh>
    <rPh sb="3" eb="7">
      <t>カイハツ</t>
    </rPh>
    <phoneticPr fontId="5"/>
  </si>
  <si>
    <t>地元公共事業積立基金</t>
    <phoneticPr fontId="5"/>
  </si>
  <si>
    <t>周辺地区環境整備基金</t>
    <phoneticPr fontId="2"/>
  </si>
  <si>
    <t>公共施設整備基金</t>
    <phoneticPr fontId="2"/>
  </si>
  <si>
    <t>ふるさと天理応援基金</t>
    <phoneticPr fontId="2"/>
  </si>
  <si>
    <t>森林環境整備促進基金</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</si>
</sst>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41" xfId="8" applyFont="1" applyBorder="1" applyAlignment="1">
      <alignment horizontal="center" vertical="center" wrapText="1"/>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6" fillId="0" borderId="51"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30" xfId="8" applyFont="1" applyBorder="1">
      <alignment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4" fillId="0" borderId="31" xfId="8" applyFont="1" applyBorder="1">
      <alignment vertical="center"/>
    </xf>
    <xf numFmtId="0" fontId="24" fillId="0" borderId="42" xfId="8" applyFont="1" applyBorder="1">
      <alignmen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0" fillId="0" borderId="34" xfId="11" applyFont="1" applyBorder="1" applyAlignment="1">
      <alignment horizontal="center"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12" xfId="16" applyNumberFormat="1" applyFont="1" applyFill="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41934</c:v>
                </c:pt>
                <c:pt idx="1">
                  <c:v>45588</c:v>
                </c:pt>
                <c:pt idx="2">
                  <c:v>45483</c:v>
                </c:pt>
                <c:pt idx="3">
                  <c:v>45945</c:v>
                </c:pt>
                <c:pt idx="4">
                  <c:v>44475</c:v>
                </c:pt>
              </c:numCache>
            </c:numRef>
          </c:val>
          <c:smooth val="0"/>
          <c:extLst>
            <c:ext xmlns:c16="http://schemas.microsoft.com/office/drawing/2014/chart" uri="{C3380CC4-5D6E-409C-BE32-E72D297353CC}">
              <c16:uniqueId val="{00000000-CD76-4540-A991-8292EB42EB0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24322</c:v>
                </c:pt>
                <c:pt idx="1">
                  <c:v>18873</c:v>
                </c:pt>
                <c:pt idx="2">
                  <c:v>44795</c:v>
                </c:pt>
                <c:pt idx="3">
                  <c:v>58286</c:v>
                </c:pt>
                <c:pt idx="4">
                  <c:v>38090</c:v>
                </c:pt>
              </c:numCache>
            </c:numRef>
          </c:val>
          <c:smooth val="0"/>
          <c:extLst>
            <c:ext xmlns:c16="http://schemas.microsoft.com/office/drawing/2014/chart" uri="{C3380CC4-5D6E-409C-BE32-E72D297353CC}">
              <c16:uniqueId val="{00000001-CD76-4540-A991-8292EB42EB0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7.05</c:v>
                </c:pt>
                <c:pt idx="1">
                  <c:v>8.1</c:v>
                </c:pt>
                <c:pt idx="2">
                  <c:v>7.66</c:v>
                </c:pt>
                <c:pt idx="3">
                  <c:v>12.85</c:v>
                </c:pt>
                <c:pt idx="4">
                  <c:v>11.02</c:v>
                </c:pt>
              </c:numCache>
            </c:numRef>
          </c:val>
          <c:extLst>
            <c:ext xmlns:c16="http://schemas.microsoft.com/office/drawing/2014/chart" uri="{C3380CC4-5D6E-409C-BE32-E72D297353CC}">
              <c16:uniqueId val="{00000000-F15E-4475-BAA1-E2ED443D5A9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7.09</c:v>
                </c:pt>
                <c:pt idx="1">
                  <c:v>7.02</c:v>
                </c:pt>
                <c:pt idx="2">
                  <c:v>7.07</c:v>
                </c:pt>
                <c:pt idx="3">
                  <c:v>7.44</c:v>
                </c:pt>
                <c:pt idx="4">
                  <c:v>16.190000000000001</c:v>
                </c:pt>
              </c:numCache>
            </c:numRef>
          </c:val>
          <c:extLst>
            <c:ext xmlns:c16="http://schemas.microsoft.com/office/drawing/2014/chart" uri="{C3380CC4-5D6E-409C-BE32-E72D297353CC}">
              <c16:uniqueId val="{00000001-F15E-4475-BAA1-E2ED443D5A9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-4.7300000000000004</c:v>
                </c:pt>
                <c:pt idx="1">
                  <c:v>-3.02</c:v>
                </c:pt>
                <c:pt idx="2">
                  <c:v>-4.3499999999999996</c:v>
                </c:pt>
                <c:pt idx="3">
                  <c:v>1.94</c:v>
                </c:pt>
                <c:pt idx="4">
                  <c:v>-2.1</c:v>
                </c:pt>
              </c:numCache>
            </c:numRef>
          </c:val>
          <c:smooth val="0"/>
          <c:extLst>
            <c:ext xmlns:c16="http://schemas.microsoft.com/office/drawing/2014/chart" uri="{C3380CC4-5D6E-409C-BE32-E72D297353CC}">
              <c16:uniqueId val="{00000002-F15E-4475-BAA1-E2ED443D5A9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0.03</c:v>
                </c:pt>
                <c:pt idx="2">
                  <c:v>#N/A</c:v>
                </c:pt>
                <c:pt idx="3">
                  <c:v>0</c:v>
                </c:pt>
                <c:pt idx="4">
                  <c:v>#N/A</c:v>
                </c:pt>
                <c:pt idx="5">
                  <c:v>0.02</c:v>
                </c:pt>
                <c:pt idx="6">
                  <c:v>#N/A</c:v>
                </c:pt>
                <c:pt idx="7">
                  <c:v>7.0000000000000007E-2</c:v>
                </c:pt>
                <c:pt idx="8">
                  <c:v>0</c:v>
                </c:pt>
                <c:pt idx="9">
                  <c:v>0</c:v>
                </c:pt>
              </c:numCache>
            </c:numRef>
          </c:val>
          <c:extLst>
            <c:ext xmlns:c16="http://schemas.microsoft.com/office/drawing/2014/chart" uri="{C3380CC4-5D6E-409C-BE32-E72D297353CC}">
              <c16:uniqueId val="{00000000-430A-4628-A8B0-81C2CFB4AC7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30A-4628-A8B0-81C2CFB4AC7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430A-4628-A8B0-81C2CFB4AC78}"/>
            </c:ext>
          </c:extLst>
        </c:ser>
        <c:ser>
          <c:idx val="3"/>
          <c:order val="3"/>
          <c:tx>
            <c:strRef>
              <c:f>データシート!$A$30</c:f>
              <c:strCache>
                <c:ptCount val="1"/>
                <c:pt idx="0">
                  <c:v>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0.13</c:v>
                </c:pt>
                <c:pt idx="2">
                  <c:v>#N/A</c:v>
                </c:pt>
                <c:pt idx="3">
                  <c:v>0.06</c:v>
                </c:pt>
                <c:pt idx="4">
                  <c:v>#N/A</c:v>
                </c:pt>
                <c:pt idx="5">
                  <c:v>0.04</c:v>
                </c:pt>
                <c:pt idx="6">
                  <c:v>#N/A</c:v>
                </c:pt>
                <c:pt idx="7">
                  <c:v>0.03</c:v>
                </c:pt>
                <c:pt idx="8">
                  <c:v>#N/A</c:v>
                </c:pt>
                <c:pt idx="9">
                  <c:v>0.01</c:v>
                </c:pt>
              </c:numCache>
            </c:numRef>
          </c:val>
          <c:extLst>
            <c:ext xmlns:c16="http://schemas.microsoft.com/office/drawing/2014/chart" uri="{C3380CC4-5D6E-409C-BE32-E72D297353CC}">
              <c16:uniqueId val="{00000003-430A-4628-A8B0-81C2CFB4AC78}"/>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0.04</c:v>
                </c:pt>
                <c:pt idx="2">
                  <c:v>#N/A</c:v>
                </c:pt>
                <c:pt idx="3">
                  <c:v>0.02</c:v>
                </c:pt>
                <c:pt idx="4">
                  <c:v>#N/A</c:v>
                </c:pt>
                <c:pt idx="5">
                  <c:v>0.01</c:v>
                </c:pt>
                <c:pt idx="6">
                  <c:v>#N/A</c:v>
                </c:pt>
                <c:pt idx="7">
                  <c:v>0.01</c:v>
                </c:pt>
                <c:pt idx="8">
                  <c:v>#N/A</c:v>
                </c:pt>
                <c:pt idx="9">
                  <c:v>0.01</c:v>
                </c:pt>
              </c:numCache>
            </c:numRef>
          </c:val>
          <c:extLst>
            <c:ext xmlns:c16="http://schemas.microsoft.com/office/drawing/2014/chart" uri="{C3380CC4-5D6E-409C-BE32-E72D297353CC}">
              <c16:uniqueId val="{00000004-430A-4628-A8B0-81C2CFB4AC78}"/>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1.53</c:v>
                </c:pt>
                <c:pt idx="2">
                  <c:v>#N/A</c:v>
                </c:pt>
                <c:pt idx="3">
                  <c:v>1.67</c:v>
                </c:pt>
                <c:pt idx="4">
                  <c:v>#N/A</c:v>
                </c:pt>
                <c:pt idx="5">
                  <c:v>0.94</c:v>
                </c:pt>
                <c:pt idx="6">
                  <c:v>#N/A</c:v>
                </c:pt>
                <c:pt idx="7">
                  <c:v>0.96</c:v>
                </c:pt>
                <c:pt idx="8">
                  <c:v>#N/A</c:v>
                </c:pt>
                <c:pt idx="9">
                  <c:v>0.43</c:v>
                </c:pt>
              </c:numCache>
            </c:numRef>
          </c:val>
          <c:extLst>
            <c:ext xmlns:c16="http://schemas.microsoft.com/office/drawing/2014/chart" uri="{C3380CC4-5D6E-409C-BE32-E72D297353CC}">
              <c16:uniqueId val="{00000005-430A-4628-A8B0-81C2CFB4AC78}"/>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0.76</c:v>
                </c:pt>
                <c:pt idx="2">
                  <c:v>#N/A</c:v>
                </c:pt>
                <c:pt idx="3">
                  <c:v>0.66</c:v>
                </c:pt>
                <c:pt idx="4">
                  <c:v>#N/A</c:v>
                </c:pt>
                <c:pt idx="5">
                  <c:v>0.51</c:v>
                </c:pt>
                <c:pt idx="6">
                  <c:v>#N/A</c:v>
                </c:pt>
                <c:pt idx="7">
                  <c:v>1.24</c:v>
                </c:pt>
                <c:pt idx="8">
                  <c:v>#N/A</c:v>
                </c:pt>
                <c:pt idx="9">
                  <c:v>1.48</c:v>
                </c:pt>
              </c:numCache>
            </c:numRef>
          </c:val>
          <c:extLst>
            <c:ext xmlns:c16="http://schemas.microsoft.com/office/drawing/2014/chart" uri="{C3380CC4-5D6E-409C-BE32-E72D297353CC}">
              <c16:uniqueId val="{00000006-430A-4628-A8B0-81C2CFB4AC78}"/>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8.3000000000000007</c:v>
                </c:pt>
                <c:pt idx="2">
                  <c:v>#N/A</c:v>
                </c:pt>
                <c:pt idx="3">
                  <c:v>8.7799999999999994</c:v>
                </c:pt>
                <c:pt idx="4">
                  <c:v>#N/A</c:v>
                </c:pt>
                <c:pt idx="5">
                  <c:v>9.36</c:v>
                </c:pt>
                <c:pt idx="6">
                  <c:v>#N/A</c:v>
                </c:pt>
                <c:pt idx="7">
                  <c:v>9.42</c:v>
                </c:pt>
                <c:pt idx="8">
                  <c:v>#N/A</c:v>
                </c:pt>
                <c:pt idx="9">
                  <c:v>10.08</c:v>
                </c:pt>
              </c:numCache>
            </c:numRef>
          </c:val>
          <c:extLst>
            <c:ext xmlns:c16="http://schemas.microsoft.com/office/drawing/2014/chart" uri="{C3380CC4-5D6E-409C-BE32-E72D297353CC}">
              <c16:uniqueId val="{00000007-430A-4628-A8B0-81C2CFB4AC78}"/>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6.95</c:v>
                </c:pt>
                <c:pt idx="2">
                  <c:v>#N/A</c:v>
                </c:pt>
                <c:pt idx="3">
                  <c:v>8.0399999999999991</c:v>
                </c:pt>
                <c:pt idx="4">
                  <c:v>#N/A</c:v>
                </c:pt>
                <c:pt idx="5">
                  <c:v>7.62</c:v>
                </c:pt>
                <c:pt idx="6">
                  <c:v>#N/A</c:v>
                </c:pt>
                <c:pt idx="7">
                  <c:v>12.76</c:v>
                </c:pt>
                <c:pt idx="8">
                  <c:v>#N/A</c:v>
                </c:pt>
                <c:pt idx="9">
                  <c:v>11.01</c:v>
                </c:pt>
              </c:numCache>
            </c:numRef>
          </c:val>
          <c:extLst>
            <c:ext xmlns:c16="http://schemas.microsoft.com/office/drawing/2014/chart" uri="{C3380CC4-5D6E-409C-BE32-E72D297353CC}">
              <c16:uniqueId val="{00000008-430A-4628-A8B0-81C2CFB4AC78}"/>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15.16</c:v>
                </c:pt>
                <c:pt idx="2">
                  <c:v>#N/A</c:v>
                </c:pt>
                <c:pt idx="3">
                  <c:v>10.220000000000001</c:v>
                </c:pt>
                <c:pt idx="4">
                  <c:v>#N/A</c:v>
                </c:pt>
                <c:pt idx="5">
                  <c:v>10.72</c:v>
                </c:pt>
                <c:pt idx="6">
                  <c:v>#N/A</c:v>
                </c:pt>
                <c:pt idx="7">
                  <c:v>11.26</c:v>
                </c:pt>
                <c:pt idx="8">
                  <c:v>#N/A</c:v>
                </c:pt>
                <c:pt idx="9">
                  <c:v>14.68</c:v>
                </c:pt>
              </c:numCache>
            </c:numRef>
          </c:val>
          <c:extLst>
            <c:ext xmlns:c16="http://schemas.microsoft.com/office/drawing/2014/chart" uri="{C3380CC4-5D6E-409C-BE32-E72D297353CC}">
              <c16:uniqueId val="{00000009-430A-4628-A8B0-81C2CFB4AC7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2591</c:v>
                </c:pt>
                <c:pt idx="5">
                  <c:v>2613</c:v>
                </c:pt>
                <c:pt idx="8">
                  <c:v>2575</c:v>
                </c:pt>
                <c:pt idx="11">
                  <c:v>2551</c:v>
                </c:pt>
                <c:pt idx="14">
                  <c:v>2507</c:v>
                </c:pt>
              </c:numCache>
            </c:numRef>
          </c:val>
          <c:extLst>
            <c:ext xmlns:c16="http://schemas.microsoft.com/office/drawing/2014/chart" uri="{C3380CC4-5D6E-409C-BE32-E72D297353CC}">
              <c16:uniqueId val="{00000000-98A0-4DB3-B0F0-6F76C5251A1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1</c:v>
                </c:pt>
                <c:pt idx="9">
                  <c:v>0</c:v>
                </c:pt>
                <c:pt idx="12">
                  <c:v>0</c:v>
                </c:pt>
              </c:numCache>
            </c:numRef>
          </c:val>
          <c:extLst>
            <c:ext xmlns:c16="http://schemas.microsoft.com/office/drawing/2014/chart" uri="{C3380CC4-5D6E-409C-BE32-E72D297353CC}">
              <c16:uniqueId val="{00000001-98A0-4DB3-B0F0-6F76C5251A1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98A0-4DB3-B0F0-6F76C5251A1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73</c:v>
                </c:pt>
                <c:pt idx="3">
                  <c:v>98</c:v>
                </c:pt>
                <c:pt idx="6">
                  <c:v>100</c:v>
                </c:pt>
                <c:pt idx="9">
                  <c:v>77</c:v>
                </c:pt>
                <c:pt idx="12">
                  <c:v>71</c:v>
                </c:pt>
              </c:numCache>
            </c:numRef>
          </c:val>
          <c:extLst>
            <c:ext xmlns:c16="http://schemas.microsoft.com/office/drawing/2014/chart" uri="{C3380CC4-5D6E-409C-BE32-E72D297353CC}">
              <c16:uniqueId val="{00000003-98A0-4DB3-B0F0-6F76C5251A1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1169</c:v>
                </c:pt>
                <c:pt idx="3">
                  <c:v>1127</c:v>
                </c:pt>
                <c:pt idx="6">
                  <c:v>1098</c:v>
                </c:pt>
                <c:pt idx="9">
                  <c:v>1061</c:v>
                </c:pt>
                <c:pt idx="12">
                  <c:v>1026</c:v>
                </c:pt>
              </c:numCache>
            </c:numRef>
          </c:val>
          <c:extLst>
            <c:ext xmlns:c16="http://schemas.microsoft.com/office/drawing/2014/chart" uri="{C3380CC4-5D6E-409C-BE32-E72D297353CC}">
              <c16:uniqueId val="{00000004-98A0-4DB3-B0F0-6F76C5251A1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8A0-4DB3-B0F0-6F76C5251A1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8A0-4DB3-B0F0-6F76C5251A1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2641</c:v>
                </c:pt>
                <c:pt idx="3">
                  <c:v>2706</c:v>
                </c:pt>
                <c:pt idx="6">
                  <c:v>2743</c:v>
                </c:pt>
                <c:pt idx="9">
                  <c:v>2739</c:v>
                </c:pt>
                <c:pt idx="12">
                  <c:v>2655</c:v>
                </c:pt>
              </c:numCache>
            </c:numRef>
          </c:val>
          <c:extLst>
            <c:ext xmlns:c16="http://schemas.microsoft.com/office/drawing/2014/chart" uri="{C3380CC4-5D6E-409C-BE32-E72D297353CC}">
              <c16:uniqueId val="{00000007-98A0-4DB3-B0F0-6F76C5251A1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1292</c:v>
                </c:pt>
                <c:pt idx="2">
                  <c:v>#N/A</c:v>
                </c:pt>
                <c:pt idx="3">
                  <c:v>#N/A</c:v>
                </c:pt>
                <c:pt idx="4">
                  <c:v>1318</c:v>
                </c:pt>
                <c:pt idx="5">
                  <c:v>#N/A</c:v>
                </c:pt>
                <c:pt idx="6">
                  <c:v>#N/A</c:v>
                </c:pt>
                <c:pt idx="7">
                  <c:v>1367</c:v>
                </c:pt>
                <c:pt idx="8">
                  <c:v>#N/A</c:v>
                </c:pt>
                <c:pt idx="9">
                  <c:v>#N/A</c:v>
                </c:pt>
                <c:pt idx="10">
                  <c:v>1326</c:v>
                </c:pt>
                <c:pt idx="11">
                  <c:v>#N/A</c:v>
                </c:pt>
                <c:pt idx="12">
                  <c:v>#N/A</c:v>
                </c:pt>
                <c:pt idx="13">
                  <c:v>1245</c:v>
                </c:pt>
                <c:pt idx="14">
                  <c:v>#N/A</c:v>
                </c:pt>
              </c:numCache>
            </c:numRef>
          </c:val>
          <c:smooth val="0"/>
          <c:extLst>
            <c:ext xmlns:c16="http://schemas.microsoft.com/office/drawing/2014/chart" uri="{C3380CC4-5D6E-409C-BE32-E72D297353CC}">
              <c16:uniqueId val="{00000008-98A0-4DB3-B0F0-6F76C5251A1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23601</c:v>
                </c:pt>
                <c:pt idx="5">
                  <c:v>22889</c:v>
                </c:pt>
                <c:pt idx="8">
                  <c:v>22142</c:v>
                </c:pt>
                <c:pt idx="11">
                  <c:v>21916</c:v>
                </c:pt>
                <c:pt idx="14">
                  <c:v>20514</c:v>
                </c:pt>
              </c:numCache>
            </c:numRef>
          </c:val>
          <c:extLst>
            <c:ext xmlns:c16="http://schemas.microsoft.com/office/drawing/2014/chart" uri="{C3380CC4-5D6E-409C-BE32-E72D297353CC}">
              <c16:uniqueId val="{00000000-64FF-434C-9FEF-97A391B7F34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3803</c:v>
                </c:pt>
                <c:pt idx="5">
                  <c:v>3621</c:v>
                </c:pt>
                <c:pt idx="8">
                  <c:v>3319</c:v>
                </c:pt>
                <c:pt idx="11">
                  <c:v>3024</c:v>
                </c:pt>
                <c:pt idx="14">
                  <c:v>2861</c:v>
                </c:pt>
              </c:numCache>
            </c:numRef>
          </c:val>
          <c:extLst>
            <c:ext xmlns:c16="http://schemas.microsoft.com/office/drawing/2014/chart" uri="{C3380CC4-5D6E-409C-BE32-E72D297353CC}">
              <c16:uniqueId val="{00000001-64FF-434C-9FEF-97A391B7F34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1640</c:v>
                </c:pt>
                <c:pt idx="5">
                  <c:v>2143</c:v>
                </c:pt>
                <c:pt idx="8">
                  <c:v>2844</c:v>
                </c:pt>
                <c:pt idx="11">
                  <c:v>3365</c:v>
                </c:pt>
                <c:pt idx="14">
                  <c:v>4914</c:v>
                </c:pt>
              </c:numCache>
            </c:numRef>
          </c:val>
          <c:extLst>
            <c:ext xmlns:c16="http://schemas.microsoft.com/office/drawing/2014/chart" uri="{C3380CC4-5D6E-409C-BE32-E72D297353CC}">
              <c16:uniqueId val="{00000002-64FF-434C-9FEF-97A391B7F34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4FF-434C-9FEF-97A391B7F34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4FF-434C-9FEF-97A391B7F34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4FF-434C-9FEF-97A391B7F34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2961</c:v>
                </c:pt>
                <c:pt idx="3">
                  <c:v>2830</c:v>
                </c:pt>
                <c:pt idx="6">
                  <c:v>2772</c:v>
                </c:pt>
                <c:pt idx="9">
                  <c:v>2885</c:v>
                </c:pt>
                <c:pt idx="12">
                  <c:v>2628</c:v>
                </c:pt>
              </c:numCache>
            </c:numRef>
          </c:val>
          <c:extLst>
            <c:ext xmlns:c16="http://schemas.microsoft.com/office/drawing/2014/chart" uri="{C3380CC4-5D6E-409C-BE32-E72D297353CC}">
              <c16:uniqueId val="{00000006-64FF-434C-9FEF-97A391B7F34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958</c:v>
                </c:pt>
                <c:pt idx="3">
                  <c:v>870</c:v>
                </c:pt>
                <c:pt idx="6">
                  <c:v>780</c:v>
                </c:pt>
                <c:pt idx="9">
                  <c:v>489</c:v>
                </c:pt>
                <c:pt idx="12">
                  <c:v>445</c:v>
                </c:pt>
              </c:numCache>
            </c:numRef>
          </c:val>
          <c:extLst>
            <c:ext xmlns:c16="http://schemas.microsoft.com/office/drawing/2014/chart" uri="{C3380CC4-5D6E-409C-BE32-E72D297353CC}">
              <c16:uniqueId val="{00000007-64FF-434C-9FEF-97A391B7F34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9349</c:v>
                </c:pt>
                <c:pt idx="3">
                  <c:v>8737</c:v>
                </c:pt>
                <c:pt idx="6">
                  <c:v>8033</c:v>
                </c:pt>
                <c:pt idx="9">
                  <c:v>7261</c:v>
                </c:pt>
                <c:pt idx="12">
                  <c:v>6217</c:v>
                </c:pt>
              </c:numCache>
            </c:numRef>
          </c:val>
          <c:extLst>
            <c:ext xmlns:c16="http://schemas.microsoft.com/office/drawing/2014/chart" uri="{C3380CC4-5D6E-409C-BE32-E72D297353CC}">
              <c16:uniqueId val="{00000008-64FF-434C-9FEF-97A391B7F34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64FF-434C-9FEF-97A391B7F34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25347</c:v>
                </c:pt>
                <c:pt idx="3">
                  <c:v>24190</c:v>
                </c:pt>
                <c:pt idx="6">
                  <c:v>23867</c:v>
                </c:pt>
                <c:pt idx="9">
                  <c:v>24432</c:v>
                </c:pt>
                <c:pt idx="12">
                  <c:v>23239</c:v>
                </c:pt>
              </c:numCache>
            </c:numRef>
          </c:val>
          <c:extLst>
            <c:ext xmlns:c16="http://schemas.microsoft.com/office/drawing/2014/chart" uri="{C3380CC4-5D6E-409C-BE32-E72D297353CC}">
              <c16:uniqueId val="{0000000A-64FF-434C-9FEF-97A391B7F34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9571</c:v>
                </c:pt>
                <c:pt idx="2">
                  <c:v>#N/A</c:v>
                </c:pt>
                <c:pt idx="3">
                  <c:v>#N/A</c:v>
                </c:pt>
                <c:pt idx="4">
                  <c:v>7975</c:v>
                </c:pt>
                <c:pt idx="5">
                  <c:v>#N/A</c:v>
                </c:pt>
                <c:pt idx="6">
                  <c:v>#N/A</c:v>
                </c:pt>
                <c:pt idx="7">
                  <c:v>7147</c:v>
                </c:pt>
                <c:pt idx="8">
                  <c:v>#N/A</c:v>
                </c:pt>
                <c:pt idx="9">
                  <c:v>#N/A</c:v>
                </c:pt>
                <c:pt idx="10">
                  <c:v>6762</c:v>
                </c:pt>
                <c:pt idx="11">
                  <c:v>#N/A</c:v>
                </c:pt>
                <c:pt idx="12">
                  <c:v>#N/A</c:v>
                </c:pt>
                <c:pt idx="13">
                  <c:v>4241</c:v>
                </c:pt>
                <c:pt idx="14">
                  <c:v>#N/A</c:v>
                </c:pt>
              </c:numCache>
            </c:numRef>
          </c:val>
          <c:smooth val="0"/>
          <c:extLst>
            <c:ext xmlns:c16="http://schemas.microsoft.com/office/drawing/2014/chart" uri="{C3380CC4-5D6E-409C-BE32-E72D297353CC}">
              <c16:uniqueId val="{0000000B-64FF-434C-9FEF-97A391B7F34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1050</c:v>
                </c:pt>
                <c:pt idx="1">
                  <c:v>1151</c:v>
                </c:pt>
                <c:pt idx="2">
                  <c:v>2451</c:v>
                </c:pt>
              </c:numCache>
            </c:numRef>
          </c:val>
          <c:extLst>
            <c:ext xmlns:c16="http://schemas.microsoft.com/office/drawing/2014/chart" uri="{C3380CC4-5D6E-409C-BE32-E72D297353CC}">
              <c16:uniqueId val="{00000000-FC73-4F29-B08D-E450A58936A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577</c:v>
                </c:pt>
                <c:pt idx="1">
                  <c:v>813</c:v>
                </c:pt>
                <c:pt idx="2">
                  <c:v>706</c:v>
                </c:pt>
              </c:numCache>
            </c:numRef>
          </c:val>
          <c:extLst>
            <c:ext xmlns:c16="http://schemas.microsoft.com/office/drawing/2014/chart" uri="{C3380CC4-5D6E-409C-BE32-E72D297353CC}">
              <c16:uniqueId val="{00000001-FC73-4F29-B08D-E450A58936A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785</c:v>
                </c:pt>
                <c:pt idx="1">
                  <c:v>834</c:v>
                </c:pt>
                <c:pt idx="2">
                  <c:v>950</c:v>
                </c:pt>
              </c:numCache>
            </c:numRef>
          </c:val>
          <c:extLst>
            <c:ext xmlns:c16="http://schemas.microsoft.com/office/drawing/2014/chart" uri="{C3380CC4-5D6E-409C-BE32-E72D297353CC}">
              <c16:uniqueId val="{00000002-FC73-4F29-B08D-E450A58936A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奈良県天理市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元利償還金については、過去からの地方債の発行抑制策により、横ばいで推移している。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今後は、老朽化する公共施設の改修や新クリーンセンター建設事業負担金に伴う起債が予定されていることから、元利償還金等の推移を注視していく。</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a:t>
          </a:r>
          <a:endParaRPr lang="ja-JP" altLang="ja-JP" sz="14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latin typeface="ＭＳ ゴシック" pitchFamily="49" charset="-128"/>
              <a:ea typeface="ＭＳ ゴシック" pitchFamily="49" charset="-128"/>
            </a:rPr>
            <a:t>-</a:t>
          </a:r>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奈良県天理市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一般会計等に係る地方債の現在高については、地方債の発行抑制策により近年は減少が続いており、また第三セクター改革等推進債の残高が減少したことにより、約</a:t>
          </a:r>
          <a:r>
            <a:rPr kumimoji="1" lang="en-US" altLang="ja-JP" sz="1100" b="0" i="0" baseline="0">
              <a:solidFill>
                <a:schemeClr val="dk1"/>
              </a:solidFill>
              <a:effectLst/>
              <a:latin typeface="+mn-lt"/>
              <a:ea typeface="+mn-ea"/>
              <a:cs typeface="+mn-cs"/>
            </a:rPr>
            <a:t>11</a:t>
          </a:r>
          <a:r>
            <a:rPr kumimoji="1" lang="ja-JP" altLang="ja-JP" sz="1100" b="0" i="0" baseline="0">
              <a:solidFill>
                <a:schemeClr val="dk1"/>
              </a:solidFill>
              <a:effectLst/>
              <a:latin typeface="+mn-lt"/>
              <a:ea typeface="+mn-ea"/>
              <a:cs typeface="+mn-cs"/>
            </a:rPr>
            <a:t>億円減少している。また、公営企業債等繰入見込額については、新発債の抑制により上下水道事業債への繰入見込みが減少傾向にある。一方、充当可能特定歳入については、都市計画税の減少に相反する形で都市計画事業が伸びているため都市計画税充当可能額は減少しているものの、歳計剰余金の財政調整基金への積立額が多額となったため、充当可能財源等の全体額は増加している。</a:t>
          </a:r>
          <a:endParaRPr lang="ja-JP" altLang="ja-JP" sz="1400">
            <a:effectLst/>
          </a:endParaRPr>
        </a:p>
        <a:p>
          <a:r>
            <a:rPr kumimoji="1" lang="ja-JP" altLang="ja-JP" sz="1100" b="0" i="0" baseline="0">
              <a:solidFill>
                <a:schemeClr val="dk1"/>
              </a:solidFill>
              <a:effectLst/>
              <a:latin typeface="+mn-lt"/>
              <a:ea typeface="+mn-ea"/>
              <a:cs typeface="+mn-cs"/>
            </a:rPr>
            <a:t>　今後については、老朽化する公共施設の改修や新クリーンセンター建設事業負担金に伴う起債が予定されていることから、将来負担額の推移を注視していく。</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奈良県天理市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決算剰余金の積立等により財政調整基金の残高が大幅に増加したほか、土地売却収入を公共施設整備基金に積み立てたことにより、全体としては</a:t>
          </a:r>
          <a:r>
            <a:rPr kumimoji="1" lang="en-US" altLang="ja-JP" sz="1100">
              <a:solidFill>
                <a:schemeClr val="dk1"/>
              </a:solidFill>
              <a:effectLst/>
              <a:latin typeface="+mn-lt"/>
              <a:ea typeface="+mn-ea"/>
              <a:cs typeface="+mn-cs"/>
            </a:rPr>
            <a:t>1,310</a:t>
          </a:r>
          <a:r>
            <a:rPr kumimoji="1" lang="ja-JP" altLang="ja-JP" sz="1100">
              <a:solidFill>
                <a:schemeClr val="dk1"/>
              </a:solidFill>
              <a:effectLst/>
              <a:latin typeface="+mn-lt"/>
              <a:ea typeface="+mn-ea"/>
              <a:cs typeface="+mn-cs"/>
            </a:rPr>
            <a:t>百万円の基金残高増となった。</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基金全体の残高は、類似団体に比べると低い水準にある。令和４年度に残高を大きく伸ばしたものの、社会保障関係経費等の増加に加えて新クリーンセンターの建設による大幅な歳出増が予定されており、今後数年は基金取崩しの増が見込まれる。</a:t>
          </a:r>
          <a:endParaRPr lang="ja-JP" altLang="ja-JP" sz="1400">
            <a:effectLst/>
          </a:endParaRPr>
        </a:p>
        <a:p>
          <a:r>
            <a:rPr kumimoji="1" lang="ja-JP" altLang="ja-JP" sz="1100">
              <a:solidFill>
                <a:schemeClr val="dk1"/>
              </a:solidFill>
              <a:effectLst/>
              <a:latin typeface="+mn-lt"/>
              <a:ea typeface="+mn-ea"/>
              <a:cs typeface="+mn-cs"/>
            </a:rPr>
            <a:t>今後については、多発する災害等による突発的な財政需要や公共施設の老朽化対策等に備えるため、歳入増加策や業務効率の改善・経費の最小化を図り、基金残高の維持に努める。</a:t>
          </a:r>
          <a:endParaRPr lang="ja-JP" altLang="ja-JP" sz="1400">
            <a:effectLst/>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ja-JP" sz="1100">
              <a:solidFill>
                <a:schemeClr val="dk1"/>
              </a:solidFill>
              <a:effectLst/>
              <a:latin typeface="+mn-lt"/>
              <a:ea typeface="+mn-ea"/>
              <a:cs typeface="+mn-cs"/>
            </a:rPr>
            <a:t>地元公共事業積立基金は、財産区住民の福祉を増進する目的で行う公共事業の資金として充当するための基金である。</a:t>
          </a:r>
          <a:endParaRPr lang="ja-JP" altLang="ja-JP" sz="1400">
            <a:effectLst/>
          </a:endParaRPr>
        </a:p>
        <a:p>
          <a:r>
            <a:rPr kumimoji="1" lang="ja-JP" altLang="ja-JP" sz="1100">
              <a:solidFill>
                <a:schemeClr val="dk1"/>
              </a:solidFill>
              <a:effectLst/>
              <a:latin typeface="+mn-lt"/>
              <a:ea typeface="+mn-ea"/>
              <a:cs typeface="+mn-cs"/>
            </a:rPr>
            <a:t>周辺地区環境整備基金は、設置予定のごみ焼却により係る周辺地区の発展と活性化を推進するための経費に充当するための基金である。</a:t>
          </a:r>
          <a:endParaRPr lang="ja-JP" altLang="ja-JP" sz="1400">
            <a:effectLst/>
          </a:endParaRPr>
        </a:p>
        <a:p>
          <a:r>
            <a:rPr kumimoji="1" lang="ja-JP" altLang="ja-JP" sz="1100">
              <a:solidFill>
                <a:schemeClr val="dk1"/>
              </a:solidFill>
              <a:effectLst/>
              <a:latin typeface="+mn-lt"/>
              <a:ea typeface="+mn-ea"/>
              <a:cs typeface="+mn-cs"/>
            </a:rPr>
            <a:t>ふるさと天理応援基金は、天理市の魅力を高めるためにふるさと天理応援寄附金を充当するための基金である。</a:t>
          </a:r>
          <a:endParaRPr lang="ja-JP" altLang="ja-JP" sz="1400">
            <a:effectLst/>
          </a:endParaRPr>
        </a:p>
        <a:p>
          <a:r>
            <a:rPr kumimoji="1" lang="ja-JP" altLang="ja-JP" sz="1100">
              <a:solidFill>
                <a:schemeClr val="dk1"/>
              </a:solidFill>
              <a:effectLst/>
              <a:latin typeface="+mn-lt"/>
              <a:ea typeface="+mn-ea"/>
              <a:cs typeface="+mn-cs"/>
            </a:rPr>
            <a:t>公共施設整備基金は、公共施設の整備事業の経費に充当するための基金である。</a:t>
          </a:r>
          <a:endParaRPr lang="ja-JP" altLang="ja-JP" sz="1400">
            <a:effectLst/>
          </a:endParaRPr>
        </a:p>
        <a:p>
          <a:r>
            <a:rPr kumimoji="1" lang="ja-JP" altLang="ja-JP" sz="1100">
              <a:solidFill>
                <a:schemeClr val="dk1"/>
              </a:solidFill>
              <a:effectLst/>
              <a:latin typeface="+mn-lt"/>
              <a:ea typeface="+mn-ea"/>
              <a:cs typeface="+mn-cs"/>
            </a:rPr>
            <a:t>森林環境整備促進基金は、森林整備及びその促進に要する経費に充当するための基金である。</a:t>
          </a:r>
          <a:endParaRPr lang="ja-JP" altLang="ja-JP" sz="1400">
            <a:effectLst/>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今後の公共施設整備に備えるため、土地売払収入</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百万円を公共施設整備基金に積立てている。</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今後については、施設の老朽化に伴う更新・統廃合等による建設事業費等の支出に対応する必要があるため、特定目的基金全体としては大幅に増加する見込みはないものの、地域ならではの返礼品等によるふるさと増税の増加、企業版ふるさと納税の周知・活用等を通じて、ふるさと天理応援基金の充実を図る。</a:t>
          </a:r>
          <a:endParaRPr lang="ja-JP" altLang="ja-JP" sz="1400">
            <a:effectLst/>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前年度の大幅な収支改善を受けて決算剰余金の積立が</a:t>
          </a:r>
          <a:r>
            <a:rPr kumimoji="1" lang="en-US" altLang="ja-JP" sz="1100">
              <a:solidFill>
                <a:schemeClr val="dk1"/>
              </a:solidFill>
              <a:effectLst/>
              <a:latin typeface="+mn-lt"/>
              <a:ea typeface="+mn-ea"/>
              <a:cs typeface="+mn-cs"/>
            </a:rPr>
            <a:t>1,300</a:t>
          </a:r>
          <a:r>
            <a:rPr kumimoji="1" lang="ja-JP" altLang="ja-JP" sz="1100">
              <a:solidFill>
                <a:schemeClr val="dk1"/>
              </a:solidFill>
              <a:effectLst/>
              <a:latin typeface="+mn-lt"/>
              <a:ea typeface="+mn-ea"/>
              <a:cs typeface="+mn-cs"/>
            </a:rPr>
            <a:t>百万円となる一方、法人税の大幅な増収（</a:t>
          </a:r>
          <a:r>
            <a:rPr kumimoji="1" lang="en-US" altLang="ja-JP" sz="1100">
              <a:solidFill>
                <a:schemeClr val="dk1"/>
              </a:solidFill>
              <a:effectLst/>
              <a:latin typeface="+mn-lt"/>
              <a:ea typeface="+mn-ea"/>
              <a:cs typeface="+mn-cs"/>
            </a:rPr>
            <a:t>249</a:t>
          </a:r>
          <a:r>
            <a:rPr kumimoji="1" lang="ja-JP" altLang="ja-JP" sz="1100">
              <a:solidFill>
                <a:schemeClr val="dk1"/>
              </a:solidFill>
              <a:effectLst/>
              <a:latin typeface="+mn-lt"/>
              <a:ea typeface="+mn-ea"/>
              <a:cs typeface="+mn-cs"/>
            </a:rPr>
            <a:t>百万円）などにより予算時に見込んでいた財政調整基金の取崩を行うこともなかったため、財政調整基金残高は</a:t>
          </a:r>
          <a:r>
            <a:rPr kumimoji="1" lang="en-US" altLang="ja-JP" sz="1100">
              <a:solidFill>
                <a:schemeClr val="dk1"/>
              </a:solidFill>
              <a:effectLst/>
              <a:latin typeface="+mn-lt"/>
              <a:ea typeface="+mn-ea"/>
              <a:cs typeface="+mn-cs"/>
            </a:rPr>
            <a:t>2,451</a:t>
          </a:r>
          <a:r>
            <a:rPr kumimoji="1" lang="ja-JP" altLang="ja-JP" sz="1100">
              <a:solidFill>
                <a:schemeClr val="dk1"/>
              </a:solidFill>
              <a:effectLst/>
              <a:latin typeface="+mn-lt"/>
              <a:ea typeface="+mn-ea"/>
              <a:cs typeface="+mn-cs"/>
            </a:rPr>
            <a:t>百万円となった。</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基金全体の残高は、類似団体に比べると低い水準にある。令和４年度に残高を大きく伸ばしたものの、社会保障関係経費等の増加に加えて新クリーンセンターの建設による大幅な歳出増が予定されており、今後数年は基金取崩しの増による残高減少が見込まれる。</a:t>
          </a:r>
          <a:endParaRPr lang="ja-JP" altLang="ja-JP" sz="1400">
            <a:effectLst/>
          </a:endParaRPr>
        </a:p>
        <a:p>
          <a:r>
            <a:rPr kumimoji="1" lang="ja-JP" altLang="ja-JP" sz="1100">
              <a:solidFill>
                <a:schemeClr val="dk1"/>
              </a:solidFill>
              <a:effectLst/>
              <a:latin typeface="+mn-lt"/>
              <a:ea typeface="+mn-ea"/>
              <a:cs typeface="+mn-cs"/>
            </a:rPr>
            <a:t>今後については歳入増加策や業務効率の改善・経費の最小化を図り、災害等による突発的な財政需要や公共施設の老朽化対策等に備えた基金残高の維持に努める。</a:t>
          </a:r>
          <a:endParaRPr lang="ja-JP" altLang="ja-JP" sz="1400">
            <a:effectLst/>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土地開発公社解散に伴う第三セクター等改革推進債の償還のための取崩額が、土地貸付収入等による基金積立額を上回ったため、基金残高は減少している。</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今後については、上記第三セクター等改革推進債の償還（令和５年度償還完了）及び臨時財政対策債の償還に充当する。</a:t>
          </a:r>
          <a:endParaRPr lang="ja-JP" altLang="ja-JP" sz="1400">
            <a:effectLst/>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奈良県天理市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62,081
61,186
86.42
29,441,463
27,708,425
1,668,666
15,137,632
23,238,885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32.5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財政力指数は、長引く景気低迷による法人市民税等の市税の減収が続いたことから低下傾向にあったが、近年はほぼ横ばいとなっている。類似団体平均との比較して低い状況が続いており、今後も市税の大幅な伸びは見込めないが、引き続き地域産業の振興への取組や税等の未収金対策などによる歳入確保を図り、財政基盤の強化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134408</xdr:rowOff>
    </xdr:to>
    <xdr:cxnSp macro="">
      <xdr:nvCxnSpPr>
        <xdr:cNvPr id="64" name="直線コネクタ 63"/>
        <xdr:cNvCxnSpPr/>
      </xdr:nvCxnSpPr>
      <xdr:spPr>
        <a:xfrm flipV="1">
          <a:off x="4953000" y="640185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55033</xdr:rowOff>
    </xdr:from>
    <xdr:to>
      <xdr:col>23</xdr:col>
      <xdr:colOff>133350</xdr:colOff>
      <xdr:row>43</xdr:row>
      <xdr:rowOff>75142</xdr:rowOff>
    </xdr:to>
    <xdr:cxnSp macro="">
      <xdr:nvCxnSpPr>
        <xdr:cNvPr id="69" name="直線コネクタ 68"/>
        <xdr:cNvCxnSpPr/>
      </xdr:nvCxnSpPr>
      <xdr:spPr>
        <a:xfrm>
          <a:off x="4114800" y="742738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102252</xdr:rowOff>
    </xdr:from>
    <xdr:ext cx="762000" cy="259045"/>
    <xdr:sp macro="" textlink="">
      <xdr:nvSpPr>
        <xdr:cNvPr id="70" name="財政力平均値テキスト"/>
        <xdr:cNvSpPr txBox="1"/>
      </xdr:nvSpPr>
      <xdr:spPr>
        <a:xfrm>
          <a:off x="5041900" y="6960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71" name="フローチャート: 判断 70"/>
        <xdr:cNvSpPr/>
      </xdr:nvSpPr>
      <xdr:spPr>
        <a:xfrm>
          <a:off x="49022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34925</xdr:rowOff>
    </xdr:from>
    <xdr:to>
      <xdr:col>19</xdr:col>
      <xdr:colOff>133350</xdr:colOff>
      <xdr:row>43</xdr:row>
      <xdr:rowOff>55033</xdr:rowOff>
    </xdr:to>
    <xdr:cxnSp macro="">
      <xdr:nvCxnSpPr>
        <xdr:cNvPr id="72" name="直線コネクタ 71"/>
        <xdr:cNvCxnSpPr/>
      </xdr:nvCxnSpPr>
      <xdr:spPr>
        <a:xfrm>
          <a:off x="3225800" y="74072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74" name="テキスト ボックス 73"/>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34925</xdr:rowOff>
    </xdr:from>
    <xdr:to>
      <xdr:col>15</xdr:col>
      <xdr:colOff>82550</xdr:colOff>
      <xdr:row>43</xdr:row>
      <xdr:rowOff>55033</xdr:rowOff>
    </xdr:to>
    <xdr:cxnSp macro="">
      <xdr:nvCxnSpPr>
        <xdr:cNvPr id="75" name="直線コネクタ 74"/>
        <xdr:cNvCxnSpPr/>
      </xdr:nvCxnSpPr>
      <xdr:spPr>
        <a:xfrm flipV="1">
          <a:off x="2336800" y="74072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77" name="テキスト ボックス 76"/>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55033</xdr:rowOff>
    </xdr:from>
    <xdr:to>
      <xdr:col>11</xdr:col>
      <xdr:colOff>31750</xdr:colOff>
      <xdr:row>43</xdr:row>
      <xdr:rowOff>55033</xdr:rowOff>
    </xdr:to>
    <xdr:cxnSp macro="">
      <xdr:nvCxnSpPr>
        <xdr:cNvPr id="78" name="直線コネクタ 77"/>
        <xdr:cNvCxnSpPr/>
      </xdr:nvCxnSpPr>
      <xdr:spPr>
        <a:xfrm>
          <a:off x="1447800" y="74273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9" name="フローチャート: 判断 78"/>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80" name="テキスト ボックス 79"/>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81" name="フローチャート: 判断 80"/>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137177</xdr:rowOff>
    </xdr:from>
    <xdr:ext cx="762000" cy="259045"/>
    <xdr:sp macro="" textlink="">
      <xdr:nvSpPr>
        <xdr:cNvPr id="82" name="テキスト ボックス 81"/>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24342</xdr:rowOff>
    </xdr:from>
    <xdr:to>
      <xdr:col>23</xdr:col>
      <xdr:colOff>184150</xdr:colOff>
      <xdr:row>43</xdr:row>
      <xdr:rowOff>125942</xdr:rowOff>
    </xdr:to>
    <xdr:sp macro="" textlink="">
      <xdr:nvSpPr>
        <xdr:cNvPr id="88" name="楕円 87"/>
        <xdr:cNvSpPr/>
      </xdr:nvSpPr>
      <xdr:spPr>
        <a:xfrm>
          <a:off x="49022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167869</xdr:rowOff>
    </xdr:from>
    <xdr:ext cx="762000" cy="259045"/>
    <xdr:sp macro="" textlink="">
      <xdr:nvSpPr>
        <xdr:cNvPr id="89" name="財政力該当値テキスト"/>
        <xdr:cNvSpPr txBox="1"/>
      </xdr:nvSpPr>
      <xdr:spPr>
        <a:xfrm>
          <a:off x="5041900" y="736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4233</xdr:rowOff>
    </xdr:from>
    <xdr:to>
      <xdr:col>19</xdr:col>
      <xdr:colOff>184150</xdr:colOff>
      <xdr:row>43</xdr:row>
      <xdr:rowOff>105833</xdr:rowOff>
    </xdr:to>
    <xdr:sp macro="" textlink="">
      <xdr:nvSpPr>
        <xdr:cNvPr id="90" name="楕円 89"/>
        <xdr:cNvSpPr/>
      </xdr:nvSpPr>
      <xdr:spPr>
        <a:xfrm>
          <a:off x="4064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90610</xdr:rowOff>
    </xdr:from>
    <xdr:ext cx="736600" cy="259045"/>
    <xdr:sp macro="" textlink="">
      <xdr:nvSpPr>
        <xdr:cNvPr id="91" name="テキスト ボックス 90"/>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155575</xdr:rowOff>
    </xdr:from>
    <xdr:to>
      <xdr:col>15</xdr:col>
      <xdr:colOff>133350</xdr:colOff>
      <xdr:row>43</xdr:row>
      <xdr:rowOff>85725</xdr:rowOff>
    </xdr:to>
    <xdr:sp macro="" textlink="">
      <xdr:nvSpPr>
        <xdr:cNvPr id="92" name="楕円 91"/>
        <xdr:cNvSpPr/>
      </xdr:nvSpPr>
      <xdr:spPr>
        <a:xfrm>
          <a:off x="3175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93" name="テキスト ボックス 92"/>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4233</xdr:rowOff>
    </xdr:from>
    <xdr:to>
      <xdr:col>11</xdr:col>
      <xdr:colOff>82550</xdr:colOff>
      <xdr:row>43</xdr:row>
      <xdr:rowOff>105833</xdr:rowOff>
    </xdr:to>
    <xdr:sp macro="" textlink="">
      <xdr:nvSpPr>
        <xdr:cNvPr id="94" name="楕円 93"/>
        <xdr:cNvSpPr/>
      </xdr:nvSpPr>
      <xdr:spPr>
        <a:xfrm>
          <a:off x="2286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90610</xdr:rowOff>
    </xdr:from>
    <xdr:ext cx="762000" cy="259045"/>
    <xdr:sp macro="" textlink="">
      <xdr:nvSpPr>
        <xdr:cNvPr id="95" name="テキスト ボックス 94"/>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96" name="楕円 95"/>
        <xdr:cNvSpPr/>
      </xdr:nvSpPr>
      <xdr:spPr>
        <a:xfrm>
          <a:off x="1397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90610</xdr:rowOff>
    </xdr:from>
    <xdr:ext cx="762000" cy="259045"/>
    <xdr:sp macro="" textlink="">
      <xdr:nvSpPr>
        <xdr:cNvPr id="97" name="テキスト ボックス 96"/>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i="0" baseline="0">
              <a:solidFill>
                <a:schemeClr val="dk1"/>
              </a:solidFill>
              <a:effectLst/>
              <a:latin typeface="+mn-lt"/>
              <a:ea typeface="+mn-ea"/>
              <a:cs typeface="+mn-cs"/>
            </a:rPr>
            <a:t>　経常収支比率は、前年に引き続き100％を下回る結果となったが、依然として類似団体平均を上回っている。前年度から比率が上昇した要因としては、退職手当が増加したことによる人件費の増加、物価高騰により水道光熱費が上昇したことによる物件費の増加、臨時財政対策債の発行額が減少したことなどによる。今後も、民間委託やファシリティマネジメントの推進により、更なる経常経費の削減を図っていく。</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42418</xdr:rowOff>
    </xdr:from>
    <xdr:to>
      <xdr:col>23</xdr:col>
      <xdr:colOff>133350</xdr:colOff>
      <xdr:row>64</xdr:row>
      <xdr:rowOff>34544</xdr:rowOff>
    </xdr:to>
    <xdr:cxnSp macro="">
      <xdr:nvCxnSpPr>
        <xdr:cNvPr id="125" name="直線コネクタ 124"/>
        <xdr:cNvCxnSpPr/>
      </xdr:nvCxnSpPr>
      <xdr:spPr>
        <a:xfrm flipV="1">
          <a:off x="4953000" y="10157968"/>
          <a:ext cx="0" cy="8493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6621</xdr:rowOff>
    </xdr:from>
    <xdr:ext cx="762000" cy="259045"/>
    <xdr:sp macro="" textlink="">
      <xdr:nvSpPr>
        <xdr:cNvPr id="126" name="財政構造の弾力性最小値テキスト"/>
        <xdr:cNvSpPr txBox="1"/>
      </xdr:nvSpPr>
      <xdr:spPr>
        <a:xfrm>
          <a:off x="5041900" y="10979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64</xdr:row>
      <xdr:rowOff>34544</xdr:rowOff>
    </xdr:from>
    <xdr:to>
      <xdr:col>24</xdr:col>
      <xdr:colOff>12700</xdr:colOff>
      <xdr:row>64</xdr:row>
      <xdr:rowOff>34544</xdr:rowOff>
    </xdr:to>
    <xdr:cxnSp macro="">
      <xdr:nvCxnSpPr>
        <xdr:cNvPr id="127" name="直線コネクタ 126"/>
        <xdr:cNvCxnSpPr/>
      </xdr:nvCxnSpPr>
      <xdr:spPr>
        <a:xfrm>
          <a:off x="4864100" y="1100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128795</xdr:rowOff>
    </xdr:from>
    <xdr:ext cx="762000" cy="259045"/>
    <xdr:sp macro="" textlink="">
      <xdr:nvSpPr>
        <xdr:cNvPr id="128" name="財政構造の弾力性最大値テキスト"/>
        <xdr:cNvSpPr txBox="1"/>
      </xdr:nvSpPr>
      <xdr:spPr>
        <a:xfrm>
          <a:off x="5041900" y="990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42418</xdr:rowOff>
    </xdr:from>
    <xdr:to>
      <xdr:col>24</xdr:col>
      <xdr:colOff>12700</xdr:colOff>
      <xdr:row>59</xdr:row>
      <xdr:rowOff>42418</xdr:rowOff>
    </xdr:to>
    <xdr:cxnSp macro="">
      <xdr:nvCxnSpPr>
        <xdr:cNvPr id="129" name="直線コネクタ 128"/>
        <xdr:cNvCxnSpPr/>
      </xdr:nvCxnSpPr>
      <xdr:spPr>
        <a:xfrm>
          <a:off x="4864100" y="1015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83058</xdr:rowOff>
    </xdr:from>
    <xdr:to>
      <xdr:col>23</xdr:col>
      <xdr:colOff>133350</xdr:colOff>
      <xdr:row>63</xdr:row>
      <xdr:rowOff>80518</xdr:rowOff>
    </xdr:to>
    <xdr:cxnSp macro="">
      <xdr:nvCxnSpPr>
        <xdr:cNvPr id="130" name="直線コネクタ 129"/>
        <xdr:cNvCxnSpPr/>
      </xdr:nvCxnSpPr>
      <xdr:spPr>
        <a:xfrm>
          <a:off x="4114800" y="10712958"/>
          <a:ext cx="8382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162323</xdr:rowOff>
    </xdr:from>
    <xdr:ext cx="762000" cy="259045"/>
    <xdr:sp macro="" textlink="">
      <xdr:nvSpPr>
        <xdr:cNvPr id="131" name="財政構造の弾力性平均値テキスト"/>
        <xdr:cNvSpPr txBox="1"/>
      </xdr:nvSpPr>
      <xdr:spPr>
        <a:xfrm>
          <a:off x="5041900" y="104493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145796</xdr:rowOff>
    </xdr:from>
    <xdr:to>
      <xdr:col>23</xdr:col>
      <xdr:colOff>184150</xdr:colOff>
      <xdr:row>62</xdr:row>
      <xdr:rowOff>75946</xdr:rowOff>
    </xdr:to>
    <xdr:sp macro="" textlink="">
      <xdr:nvSpPr>
        <xdr:cNvPr id="132" name="フローチャート: 判断 131"/>
        <xdr:cNvSpPr/>
      </xdr:nvSpPr>
      <xdr:spPr>
        <a:xfrm>
          <a:off x="4902200" y="10604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83058</xdr:rowOff>
    </xdr:from>
    <xdr:to>
      <xdr:col>19</xdr:col>
      <xdr:colOff>133350</xdr:colOff>
      <xdr:row>64</xdr:row>
      <xdr:rowOff>150368</xdr:rowOff>
    </xdr:to>
    <xdr:cxnSp macro="">
      <xdr:nvCxnSpPr>
        <xdr:cNvPr id="133" name="直線コネクタ 132"/>
        <xdr:cNvCxnSpPr/>
      </xdr:nvCxnSpPr>
      <xdr:spPr>
        <a:xfrm flipV="1">
          <a:off x="3225800" y="10712958"/>
          <a:ext cx="889000" cy="410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143510</xdr:rowOff>
    </xdr:from>
    <xdr:to>
      <xdr:col>19</xdr:col>
      <xdr:colOff>184150</xdr:colOff>
      <xdr:row>61</xdr:row>
      <xdr:rowOff>73660</xdr:rowOff>
    </xdr:to>
    <xdr:sp macro="" textlink="">
      <xdr:nvSpPr>
        <xdr:cNvPr id="134" name="フローチャート: 判断 133"/>
        <xdr:cNvSpPr/>
      </xdr:nvSpPr>
      <xdr:spPr>
        <a:xfrm>
          <a:off x="40640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83837</xdr:rowOff>
    </xdr:from>
    <xdr:ext cx="736600" cy="259045"/>
    <xdr:sp macro="" textlink="">
      <xdr:nvSpPr>
        <xdr:cNvPr id="135" name="テキスト ボックス 134"/>
        <xdr:cNvSpPr txBox="1"/>
      </xdr:nvSpPr>
      <xdr:spPr>
        <a:xfrm>
          <a:off x="3733800" y="10199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150368</xdr:rowOff>
    </xdr:from>
    <xdr:to>
      <xdr:col>15</xdr:col>
      <xdr:colOff>82550</xdr:colOff>
      <xdr:row>65</xdr:row>
      <xdr:rowOff>80264</xdr:rowOff>
    </xdr:to>
    <xdr:cxnSp macro="">
      <xdr:nvCxnSpPr>
        <xdr:cNvPr id="136" name="直線コネクタ 135"/>
        <xdr:cNvCxnSpPr/>
      </xdr:nvCxnSpPr>
      <xdr:spPr>
        <a:xfrm flipV="1">
          <a:off x="2336800" y="11123168"/>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41910</xdr:rowOff>
    </xdr:from>
    <xdr:to>
      <xdr:col>15</xdr:col>
      <xdr:colOff>133350</xdr:colOff>
      <xdr:row>62</xdr:row>
      <xdr:rowOff>143510</xdr:rowOff>
    </xdr:to>
    <xdr:sp macro="" textlink="">
      <xdr:nvSpPr>
        <xdr:cNvPr id="137" name="フローチャート: 判断 136"/>
        <xdr:cNvSpPr/>
      </xdr:nvSpPr>
      <xdr:spPr>
        <a:xfrm>
          <a:off x="3175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153687</xdr:rowOff>
    </xdr:from>
    <xdr:ext cx="762000" cy="259045"/>
    <xdr:sp macro="" textlink="">
      <xdr:nvSpPr>
        <xdr:cNvPr id="138" name="テキスト ボックス 137"/>
        <xdr:cNvSpPr txBox="1"/>
      </xdr:nvSpPr>
      <xdr:spPr>
        <a:xfrm>
          <a:off x="2844800" y="1044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80264</xdr:rowOff>
    </xdr:from>
    <xdr:to>
      <xdr:col>11</xdr:col>
      <xdr:colOff>31750</xdr:colOff>
      <xdr:row>65</xdr:row>
      <xdr:rowOff>109220</xdr:rowOff>
    </xdr:to>
    <xdr:cxnSp macro="">
      <xdr:nvCxnSpPr>
        <xdr:cNvPr id="139" name="直線コネクタ 138"/>
        <xdr:cNvCxnSpPr/>
      </xdr:nvCxnSpPr>
      <xdr:spPr>
        <a:xfrm flipV="1">
          <a:off x="1447800" y="1122451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61214</xdr:rowOff>
    </xdr:from>
    <xdr:to>
      <xdr:col>11</xdr:col>
      <xdr:colOff>82550</xdr:colOff>
      <xdr:row>62</xdr:row>
      <xdr:rowOff>162814</xdr:rowOff>
    </xdr:to>
    <xdr:sp macro="" textlink="">
      <xdr:nvSpPr>
        <xdr:cNvPr id="140" name="フローチャート: 判断 139"/>
        <xdr:cNvSpPr/>
      </xdr:nvSpPr>
      <xdr:spPr>
        <a:xfrm>
          <a:off x="22860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1541</xdr:rowOff>
    </xdr:from>
    <xdr:ext cx="762000" cy="259045"/>
    <xdr:sp macro="" textlink="">
      <xdr:nvSpPr>
        <xdr:cNvPr id="141" name="テキスト ボックス 140"/>
        <xdr:cNvSpPr txBox="1"/>
      </xdr:nvSpPr>
      <xdr:spPr>
        <a:xfrm>
          <a:off x="1955800" y="10459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51562</xdr:rowOff>
    </xdr:from>
    <xdr:to>
      <xdr:col>7</xdr:col>
      <xdr:colOff>31750</xdr:colOff>
      <xdr:row>62</xdr:row>
      <xdr:rowOff>153162</xdr:rowOff>
    </xdr:to>
    <xdr:sp macro="" textlink="">
      <xdr:nvSpPr>
        <xdr:cNvPr id="142" name="フローチャート: 判断 141"/>
        <xdr:cNvSpPr/>
      </xdr:nvSpPr>
      <xdr:spPr>
        <a:xfrm>
          <a:off x="1397000" y="1068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163339</xdr:rowOff>
    </xdr:from>
    <xdr:ext cx="762000" cy="259045"/>
    <xdr:sp macro="" textlink="">
      <xdr:nvSpPr>
        <xdr:cNvPr id="143" name="テキスト ボックス 142"/>
        <xdr:cNvSpPr txBox="1"/>
      </xdr:nvSpPr>
      <xdr:spPr>
        <a:xfrm>
          <a:off x="1066800" y="1045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29718</xdr:rowOff>
    </xdr:from>
    <xdr:to>
      <xdr:col>23</xdr:col>
      <xdr:colOff>184150</xdr:colOff>
      <xdr:row>63</xdr:row>
      <xdr:rowOff>131318</xdr:rowOff>
    </xdr:to>
    <xdr:sp macro="" textlink="">
      <xdr:nvSpPr>
        <xdr:cNvPr id="149" name="楕円 148"/>
        <xdr:cNvSpPr/>
      </xdr:nvSpPr>
      <xdr:spPr>
        <a:xfrm>
          <a:off x="4902200" y="1083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97045</xdr:rowOff>
    </xdr:from>
    <xdr:ext cx="762000" cy="259045"/>
    <xdr:sp macro="" textlink="">
      <xdr:nvSpPr>
        <xdr:cNvPr id="150" name="財政構造の弾力性該当値テキスト"/>
        <xdr:cNvSpPr txBox="1"/>
      </xdr:nvSpPr>
      <xdr:spPr>
        <a:xfrm>
          <a:off x="5041900" y="10726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32258</xdr:rowOff>
    </xdr:from>
    <xdr:to>
      <xdr:col>19</xdr:col>
      <xdr:colOff>184150</xdr:colOff>
      <xdr:row>62</xdr:row>
      <xdr:rowOff>133858</xdr:rowOff>
    </xdr:to>
    <xdr:sp macro="" textlink="">
      <xdr:nvSpPr>
        <xdr:cNvPr id="151" name="楕円 150"/>
        <xdr:cNvSpPr/>
      </xdr:nvSpPr>
      <xdr:spPr>
        <a:xfrm>
          <a:off x="4064000" y="1066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118635</xdr:rowOff>
    </xdr:from>
    <xdr:ext cx="736600" cy="259045"/>
    <xdr:sp macro="" textlink="">
      <xdr:nvSpPr>
        <xdr:cNvPr id="152" name="テキスト ボックス 151"/>
        <xdr:cNvSpPr txBox="1"/>
      </xdr:nvSpPr>
      <xdr:spPr>
        <a:xfrm>
          <a:off x="3733800" y="10748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99568</xdr:rowOff>
    </xdr:from>
    <xdr:to>
      <xdr:col>15</xdr:col>
      <xdr:colOff>133350</xdr:colOff>
      <xdr:row>65</xdr:row>
      <xdr:rowOff>29718</xdr:rowOff>
    </xdr:to>
    <xdr:sp macro="" textlink="">
      <xdr:nvSpPr>
        <xdr:cNvPr id="153" name="楕円 152"/>
        <xdr:cNvSpPr/>
      </xdr:nvSpPr>
      <xdr:spPr>
        <a:xfrm>
          <a:off x="3175000" y="1107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14495</xdr:rowOff>
    </xdr:from>
    <xdr:ext cx="762000" cy="259045"/>
    <xdr:sp macro="" textlink="">
      <xdr:nvSpPr>
        <xdr:cNvPr id="154" name="テキスト ボックス 153"/>
        <xdr:cNvSpPr txBox="1"/>
      </xdr:nvSpPr>
      <xdr:spPr>
        <a:xfrm>
          <a:off x="2844800" y="11158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29464</xdr:rowOff>
    </xdr:from>
    <xdr:to>
      <xdr:col>11</xdr:col>
      <xdr:colOff>82550</xdr:colOff>
      <xdr:row>65</xdr:row>
      <xdr:rowOff>131064</xdr:rowOff>
    </xdr:to>
    <xdr:sp macro="" textlink="">
      <xdr:nvSpPr>
        <xdr:cNvPr id="155" name="楕円 154"/>
        <xdr:cNvSpPr/>
      </xdr:nvSpPr>
      <xdr:spPr>
        <a:xfrm>
          <a:off x="2286000" y="1117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115841</xdr:rowOff>
    </xdr:from>
    <xdr:ext cx="762000" cy="259045"/>
    <xdr:sp macro="" textlink="">
      <xdr:nvSpPr>
        <xdr:cNvPr id="156" name="テキスト ボックス 155"/>
        <xdr:cNvSpPr txBox="1"/>
      </xdr:nvSpPr>
      <xdr:spPr>
        <a:xfrm>
          <a:off x="1955800" y="1126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58420</xdr:rowOff>
    </xdr:from>
    <xdr:to>
      <xdr:col>7</xdr:col>
      <xdr:colOff>31750</xdr:colOff>
      <xdr:row>65</xdr:row>
      <xdr:rowOff>160020</xdr:rowOff>
    </xdr:to>
    <xdr:sp macro="" textlink="">
      <xdr:nvSpPr>
        <xdr:cNvPr id="157" name="楕円 156"/>
        <xdr:cNvSpPr/>
      </xdr:nvSpPr>
      <xdr:spPr>
        <a:xfrm>
          <a:off x="13970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144797</xdr:rowOff>
    </xdr:from>
    <xdr:ext cx="762000" cy="259045"/>
    <xdr:sp macro="" textlink="">
      <xdr:nvSpPr>
        <xdr:cNvPr id="158" name="テキスト ボックス 157"/>
        <xdr:cNvSpPr txBox="1"/>
      </xdr:nvSpPr>
      <xdr:spPr>
        <a:xfrm>
          <a:off x="1066800" y="1128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[144,120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1">
              <a:solidFill>
                <a:schemeClr val="dk1"/>
              </a:solidFill>
              <a:effectLst/>
              <a:latin typeface="+mn-lt"/>
              <a:ea typeface="+mn-ea"/>
              <a:cs typeface="+mn-cs"/>
            </a:rPr>
            <a:t>　</a:t>
          </a:r>
          <a:r>
            <a:rPr kumimoji="1" lang="ja-JP" altLang="ja-JP" sz="1100" b="0">
              <a:solidFill>
                <a:schemeClr val="dk1"/>
              </a:solidFill>
              <a:effectLst/>
              <a:latin typeface="+mn-lt"/>
              <a:ea typeface="+mn-ea"/>
              <a:cs typeface="+mn-cs"/>
            </a:rPr>
            <a:t>令和</a:t>
          </a:r>
          <a:r>
            <a:rPr kumimoji="1" lang="en-US" altLang="ja-JP" sz="1100" b="0">
              <a:solidFill>
                <a:schemeClr val="dk1"/>
              </a:solidFill>
              <a:effectLst/>
              <a:latin typeface="+mn-lt"/>
              <a:ea typeface="+mn-ea"/>
              <a:cs typeface="+mn-cs"/>
            </a:rPr>
            <a:t>4</a:t>
          </a:r>
          <a:r>
            <a:rPr kumimoji="1" lang="ja-JP" altLang="ja-JP" sz="1100" b="0">
              <a:solidFill>
                <a:schemeClr val="dk1"/>
              </a:solidFill>
              <a:effectLst/>
              <a:latin typeface="+mn-lt"/>
              <a:ea typeface="+mn-ea"/>
              <a:cs typeface="+mn-cs"/>
            </a:rPr>
            <a:t>年度は、コロナウイルスのワクチン接種の関係費用が減少したものの、給食費の公会計化やデジタル地域通貨のシステム構築などで物件費が増加し、また、退職手当の増加により人件費も増加している。本市では、これまで教育・福祉、とりわけ子どもに関する施策の充実に重点的に取り組んできたため保育所・幼稚園等の施設が多い。また区画整理事業や地籍調査事業を推進してきたことから、民生部門と土木部門において職員数が多くなっており、人件費の増加に繋がっている。これまで職員数の削減を進めてきた結果、これ以上の削減は厳しいものとなっており、今後は事業の整理、指定管理者制度の活用、業務委託を推進し、コストの低減を図っていく。</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147382</xdr:rowOff>
    </xdr:from>
    <xdr:to>
      <xdr:col>23</xdr:col>
      <xdr:colOff>133350</xdr:colOff>
      <xdr:row>90</xdr:row>
      <xdr:rowOff>106170</xdr:rowOff>
    </xdr:to>
    <xdr:cxnSp macro="">
      <xdr:nvCxnSpPr>
        <xdr:cNvPr id="190" name="直線コネクタ 189"/>
        <xdr:cNvCxnSpPr/>
      </xdr:nvCxnSpPr>
      <xdr:spPr>
        <a:xfrm flipV="1">
          <a:off x="4953000" y="13863382"/>
          <a:ext cx="0" cy="16732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78247</xdr:rowOff>
    </xdr:from>
    <xdr:ext cx="762000" cy="259045"/>
    <xdr:sp macro="" textlink="">
      <xdr:nvSpPr>
        <xdr:cNvPr id="191" name="人件費・物件費等の状況最小値テキスト"/>
        <xdr:cNvSpPr txBox="1"/>
      </xdr:nvSpPr>
      <xdr:spPr>
        <a:xfrm>
          <a:off x="5041900" y="15508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106170</xdr:rowOff>
    </xdr:from>
    <xdr:to>
      <xdr:col>24</xdr:col>
      <xdr:colOff>12700</xdr:colOff>
      <xdr:row>90</xdr:row>
      <xdr:rowOff>106170</xdr:rowOff>
    </xdr:to>
    <xdr:cxnSp macro="">
      <xdr:nvCxnSpPr>
        <xdr:cNvPr id="192" name="直線コネクタ 191"/>
        <xdr:cNvCxnSpPr/>
      </xdr:nvCxnSpPr>
      <xdr:spPr>
        <a:xfrm>
          <a:off x="4864100" y="1553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62309</xdr:rowOff>
    </xdr:from>
    <xdr:ext cx="762000" cy="259045"/>
    <xdr:sp macro="" textlink="">
      <xdr:nvSpPr>
        <xdr:cNvPr id="193" name="人件費・物件費等の状況最大値テキスト"/>
        <xdr:cNvSpPr txBox="1"/>
      </xdr:nvSpPr>
      <xdr:spPr>
        <a:xfrm>
          <a:off x="5041900" y="1360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147382</xdr:rowOff>
    </xdr:from>
    <xdr:to>
      <xdr:col>24</xdr:col>
      <xdr:colOff>12700</xdr:colOff>
      <xdr:row>80</xdr:row>
      <xdr:rowOff>147382</xdr:rowOff>
    </xdr:to>
    <xdr:cxnSp macro="">
      <xdr:nvCxnSpPr>
        <xdr:cNvPr id="194" name="直線コネクタ 193"/>
        <xdr:cNvCxnSpPr/>
      </xdr:nvCxnSpPr>
      <xdr:spPr>
        <a:xfrm>
          <a:off x="4864100" y="13863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97856</xdr:rowOff>
    </xdr:from>
    <xdr:to>
      <xdr:col>23</xdr:col>
      <xdr:colOff>133350</xdr:colOff>
      <xdr:row>83</xdr:row>
      <xdr:rowOff>134728</xdr:rowOff>
    </xdr:to>
    <xdr:cxnSp macro="">
      <xdr:nvCxnSpPr>
        <xdr:cNvPr id="195" name="直線コネクタ 194"/>
        <xdr:cNvCxnSpPr/>
      </xdr:nvCxnSpPr>
      <xdr:spPr>
        <a:xfrm>
          <a:off x="4114800" y="14328206"/>
          <a:ext cx="838200" cy="36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13910</xdr:rowOff>
    </xdr:from>
    <xdr:ext cx="762000" cy="259045"/>
    <xdr:sp macro="" textlink="">
      <xdr:nvSpPr>
        <xdr:cNvPr id="196" name="人件費・物件費等の状況平均値テキスト"/>
        <xdr:cNvSpPr txBox="1"/>
      </xdr:nvSpPr>
      <xdr:spPr>
        <a:xfrm>
          <a:off x="5041900" y="140728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168833</xdr:rowOff>
    </xdr:from>
    <xdr:to>
      <xdr:col>23</xdr:col>
      <xdr:colOff>184150</xdr:colOff>
      <xdr:row>83</xdr:row>
      <xdr:rowOff>98983</xdr:rowOff>
    </xdr:to>
    <xdr:sp macro="" textlink="">
      <xdr:nvSpPr>
        <xdr:cNvPr id="197" name="フローチャート: 判断 196"/>
        <xdr:cNvSpPr/>
      </xdr:nvSpPr>
      <xdr:spPr>
        <a:xfrm>
          <a:off x="4902200" y="14227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105865</xdr:rowOff>
    </xdr:from>
    <xdr:to>
      <xdr:col>19</xdr:col>
      <xdr:colOff>133350</xdr:colOff>
      <xdr:row>83</xdr:row>
      <xdr:rowOff>97856</xdr:rowOff>
    </xdr:to>
    <xdr:cxnSp macro="">
      <xdr:nvCxnSpPr>
        <xdr:cNvPr id="198" name="直線コネクタ 197"/>
        <xdr:cNvCxnSpPr/>
      </xdr:nvCxnSpPr>
      <xdr:spPr>
        <a:xfrm>
          <a:off x="3225800" y="14164765"/>
          <a:ext cx="889000" cy="163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123526</xdr:rowOff>
    </xdr:from>
    <xdr:to>
      <xdr:col>19</xdr:col>
      <xdr:colOff>184150</xdr:colOff>
      <xdr:row>83</xdr:row>
      <xdr:rowOff>53676</xdr:rowOff>
    </xdr:to>
    <xdr:sp macro="" textlink="">
      <xdr:nvSpPr>
        <xdr:cNvPr id="199" name="フローチャート: 判断 198"/>
        <xdr:cNvSpPr/>
      </xdr:nvSpPr>
      <xdr:spPr>
        <a:xfrm>
          <a:off x="4064000" y="1418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63853</xdr:rowOff>
    </xdr:from>
    <xdr:ext cx="736600" cy="259045"/>
    <xdr:sp macro="" textlink="">
      <xdr:nvSpPr>
        <xdr:cNvPr id="200" name="テキスト ボックス 199"/>
        <xdr:cNvSpPr txBox="1"/>
      </xdr:nvSpPr>
      <xdr:spPr>
        <a:xfrm>
          <a:off x="3733800" y="139513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105865</xdr:rowOff>
    </xdr:from>
    <xdr:to>
      <xdr:col>15</xdr:col>
      <xdr:colOff>82550</xdr:colOff>
      <xdr:row>82</xdr:row>
      <xdr:rowOff>121585</xdr:rowOff>
    </xdr:to>
    <xdr:cxnSp macro="">
      <xdr:nvCxnSpPr>
        <xdr:cNvPr id="201" name="直線コネクタ 200"/>
        <xdr:cNvCxnSpPr/>
      </xdr:nvCxnSpPr>
      <xdr:spPr>
        <a:xfrm flipV="1">
          <a:off x="2336800" y="14164765"/>
          <a:ext cx="889000" cy="1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30580</xdr:rowOff>
    </xdr:from>
    <xdr:to>
      <xdr:col>15</xdr:col>
      <xdr:colOff>133350</xdr:colOff>
      <xdr:row>82</xdr:row>
      <xdr:rowOff>132180</xdr:rowOff>
    </xdr:to>
    <xdr:sp macro="" textlink="">
      <xdr:nvSpPr>
        <xdr:cNvPr id="202" name="フローチャート: 判断 201"/>
        <xdr:cNvSpPr/>
      </xdr:nvSpPr>
      <xdr:spPr>
        <a:xfrm>
          <a:off x="3175000" y="1408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142357</xdr:rowOff>
    </xdr:from>
    <xdr:ext cx="762000" cy="259045"/>
    <xdr:sp macro="" textlink="">
      <xdr:nvSpPr>
        <xdr:cNvPr id="203" name="テキスト ボックス 202"/>
        <xdr:cNvSpPr txBox="1"/>
      </xdr:nvSpPr>
      <xdr:spPr>
        <a:xfrm>
          <a:off x="2844800" y="13858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92077</xdr:rowOff>
    </xdr:from>
    <xdr:to>
      <xdr:col>11</xdr:col>
      <xdr:colOff>31750</xdr:colOff>
      <xdr:row>82</xdr:row>
      <xdr:rowOff>121585</xdr:rowOff>
    </xdr:to>
    <xdr:cxnSp macro="">
      <xdr:nvCxnSpPr>
        <xdr:cNvPr id="204" name="直線コネクタ 203"/>
        <xdr:cNvCxnSpPr/>
      </xdr:nvCxnSpPr>
      <xdr:spPr>
        <a:xfrm>
          <a:off x="1447800" y="14150977"/>
          <a:ext cx="889000" cy="29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71462</xdr:rowOff>
    </xdr:from>
    <xdr:to>
      <xdr:col>11</xdr:col>
      <xdr:colOff>82550</xdr:colOff>
      <xdr:row>82</xdr:row>
      <xdr:rowOff>1612</xdr:rowOff>
    </xdr:to>
    <xdr:sp macro="" textlink="">
      <xdr:nvSpPr>
        <xdr:cNvPr id="205" name="フローチャート: 判断 204"/>
        <xdr:cNvSpPr/>
      </xdr:nvSpPr>
      <xdr:spPr>
        <a:xfrm>
          <a:off x="2286000" y="1395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11789</xdr:rowOff>
    </xdr:from>
    <xdr:ext cx="762000" cy="259045"/>
    <xdr:sp macro="" textlink="">
      <xdr:nvSpPr>
        <xdr:cNvPr id="206" name="テキスト ボックス 205"/>
        <xdr:cNvSpPr txBox="1"/>
      </xdr:nvSpPr>
      <xdr:spPr>
        <a:xfrm>
          <a:off x="1955800" y="13727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28178</xdr:rowOff>
    </xdr:from>
    <xdr:to>
      <xdr:col>7</xdr:col>
      <xdr:colOff>31750</xdr:colOff>
      <xdr:row>81</xdr:row>
      <xdr:rowOff>129778</xdr:rowOff>
    </xdr:to>
    <xdr:sp macro="" textlink="">
      <xdr:nvSpPr>
        <xdr:cNvPr id="207" name="フローチャート: 判断 206"/>
        <xdr:cNvSpPr/>
      </xdr:nvSpPr>
      <xdr:spPr>
        <a:xfrm>
          <a:off x="1397000" y="1391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139955</xdr:rowOff>
    </xdr:from>
    <xdr:ext cx="762000" cy="259045"/>
    <xdr:sp macro="" textlink="">
      <xdr:nvSpPr>
        <xdr:cNvPr id="208" name="テキスト ボックス 207"/>
        <xdr:cNvSpPr txBox="1"/>
      </xdr:nvSpPr>
      <xdr:spPr>
        <a:xfrm>
          <a:off x="1066800" y="1368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83928</xdr:rowOff>
    </xdr:from>
    <xdr:to>
      <xdr:col>23</xdr:col>
      <xdr:colOff>184150</xdr:colOff>
      <xdr:row>84</xdr:row>
      <xdr:rowOff>14078</xdr:rowOff>
    </xdr:to>
    <xdr:sp macro="" textlink="">
      <xdr:nvSpPr>
        <xdr:cNvPr id="214" name="楕円 213"/>
        <xdr:cNvSpPr/>
      </xdr:nvSpPr>
      <xdr:spPr>
        <a:xfrm>
          <a:off x="4902200" y="14314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56005</xdr:rowOff>
    </xdr:from>
    <xdr:ext cx="762000" cy="259045"/>
    <xdr:sp macro="" textlink="">
      <xdr:nvSpPr>
        <xdr:cNvPr id="215" name="人件費・物件費等の状況該当値テキスト"/>
        <xdr:cNvSpPr txBox="1"/>
      </xdr:nvSpPr>
      <xdr:spPr>
        <a:xfrm>
          <a:off x="5041900" y="14286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47056</xdr:rowOff>
    </xdr:from>
    <xdr:to>
      <xdr:col>19</xdr:col>
      <xdr:colOff>184150</xdr:colOff>
      <xdr:row>83</xdr:row>
      <xdr:rowOff>148656</xdr:rowOff>
    </xdr:to>
    <xdr:sp macro="" textlink="">
      <xdr:nvSpPr>
        <xdr:cNvPr id="216" name="楕円 215"/>
        <xdr:cNvSpPr/>
      </xdr:nvSpPr>
      <xdr:spPr>
        <a:xfrm>
          <a:off x="4064000" y="14277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133433</xdr:rowOff>
    </xdr:from>
    <xdr:ext cx="736600" cy="259045"/>
    <xdr:sp macro="" textlink="">
      <xdr:nvSpPr>
        <xdr:cNvPr id="217" name="テキスト ボックス 216"/>
        <xdr:cNvSpPr txBox="1"/>
      </xdr:nvSpPr>
      <xdr:spPr>
        <a:xfrm>
          <a:off x="3733800" y="14363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55065</xdr:rowOff>
    </xdr:from>
    <xdr:to>
      <xdr:col>15</xdr:col>
      <xdr:colOff>133350</xdr:colOff>
      <xdr:row>82</xdr:row>
      <xdr:rowOff>156665</xdr:rowOff>
    </xdr:to>
    <xdr:sp macro="" textlink="">
      <xdr:nvSpPr>
        <xdr:cNvPr id="218" name="楕円 217"/>
        <xdr:cNvSpPr/>
      </xdr:nvSpPr>
      <xdr:spPr>
        <a:xfrm>
          <a:off x="3175000" y="1411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141442</xdr:rowOff>
    </xdr:from>
    <xdr:ext cx="762000" cy="259045"/>
    <xdr:sp macro="" textlink="">
      <xdr:nvSpPr>
        <xdr:cNvPr id="219" name="テキスト ボックス 218"/>
        <xdr:cNvSpPr txBox="1"/>
      </xdr:nvSpPr>
      <xdr:spPr>
        <a:xfrm>
          <a:off x="2844800" y="14200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70785</xdr:rowOff>
    </xdr:from>
    <xdr:to>
      <xdr:col>11</xdr:col>
      <xdr:colOff>82550</xdr:colOff>
      <xdr:row>83</xdr:row>
      <xdr:rowOff>935</xdr:rowOff>
    </xdr:to>
    <xdr:sp macro="" textlink="">
      <xdr:nvSpPr>
        <xdr:cNvPr id="220" name="楕円 219"/>
        <xdr:cNvSpPr/>
      </xdr:nvSpPr>
      <xdr:spPr>
        <a:xfrm>
          <a:off x="2286000" y="1412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157162</xdr:rowOff>
    </xdr:from>
    <xdr:ext cx="762000" cy="259045"/>
    <xdr:sp macro="" textlink="">
      <xdr:nvSpPr>
        <xdr:cNvPr id="221" name="テキスト ボックス 220"/>
        <xdr:cNvSpPr txBox="1"/>
      </xdr:nvSpPr>
      <xdr:spPr>
        <a:xfrm>
          <a:off x="1955800" y="1421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41277</xdr:rowOff>
    </xdr:from>
    <xdr:to>
      <xdr:col>7</xdr:col>
      <xdr:colOff>31750</xdr:colOff>
      <xdr:row>82</xdr:row>
      <xdr:rowOff>142877</xdr:rowOff>
    </xdr:to>
    <xdr:sp macro="" textlink="">
      <xdr:nvSpPr>
        <xdr:cNvPr id="222" name="楕円 221"/>
        <xdr:cNvSpPr/>
      </xdr:nvSpPr>
      <xdr:spPr>
        <a:xfrm>
          <a:off x="1397000" y="14100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127654</xdr:rowOff>
    </xdr:from>
    <xdr:ext cx="762000" cy="259045"/>
    <xdr:sp macro="" textlink="">
      <xdr:nvSpPr>
        <xdr:cNvPr id="223" name="テキスト ボックス 222"/>
        <xdr:cNvSpPr txBox="1"/>
      </xdr:nvSpPr>
      <xdr:spPr>
        <a:xfrm>
          <a:off x="1066800" y="14186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a:solidFill>
                <a:schemeClr val="dk1"/>
              </a:solidFill>
              <a:effectLst/>
              <a:latin typeface="+mn-lt"/>
              <a:ea typeface="+mn-ea"/>
              <a:cs typeface="+mn-cs"/>
            </a:rPr>
            <a:t>　今年度は国・類似団体の給与水準と比べると高くなっている。これは給料カットを実施している団体が多い中、本市においては手当の減額を行うことによって給与の削減を行っていることが要因の一つであると考えられる。今後も削減方法等を検討し、給与水準の適正化に努めていく。</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89</xdr:row>
      <xdr:rowOff>121557</xdr:rowOff>
    </xdr:to>
    <xdr:cxnSp macro="">
      <xdr:nvCxnSpPr>
        <xdr:cNvPr id="254" name="直線コネクタ 253"/>
        <xdr:cNvCxnSpPr/>
      </xdr:nvCxnSpPr>
      <xdr:spPr>
        <a:xfrm flipV="1">
          <a:off x="17018000" y="13915571"/>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93634</xdr:rowOff>
    </xdr:from>
    <xdr:ext cx="762000" cy="259045"/>
    <xdr:sp macro="" textlink="">
      <xdr:nvSpPr>
        <xdr:cNvPr id="255" name="給与水準   （国との比較）最小値テキスト"/>
        <xdr:cNvSpPr txBox="1"/>
      </xdr:nvSpPr>
      <xdr:spPr>
        <a:xfrm>
          <a:off x="17106900" y="1535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121557</xdr:rowOff>
    </xdr:from>
    <xdr:to>
      <xdr:col>81</xdr:col>
      <xdr:colOff>133350</xdr:colOff>
      <xdr:row>89</xdr:row>
      <xdr:rowOff>121557</xdr:rowOff>
    </xdr:to>
    <xdr:cxnSp macro="">
      <xdr:nvCxnSpPr>
        <xdr:cNvPr id="256" name="直線コネクタ 255"/>
        <xdr:cNvCxnSpPr/>
      </xdr:nvCxnSpPr>
      <xdr:spPr>
        <a:xfrm>
          <a:off x="16929100" y="1538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7" name="給与水準   （国との比較）最大値テキスト"/>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58" name="直線コネクタ 257"/>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34471</xdr:rowOff>
    </xdr:from>
    <xdr:to>
      <xdr:col>81</xdr:col>
      <xdr:colOff>44450</xdr:colOff>
      <xdr:row>89</xdr:row>
      <xdr:rowOff>52614</xdr:rowOff>
    </xdr:to>
    <xdr:cxnSp macro="">
      <xdr:nvCxnSpPr>
        <xdr:cNvPr id="259" name="直線コネクタ 258"/>
        <xdr:cNvCxnSpPr/>
      </xdr:nvCxnSpPr>
      <xdr:spPr>
        <a:xfrm>
          <a:off x="16179800" y="15122071"/>
          <a:ext cx="838200" cy="18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50091</xdr:rowOff>
    </xdr:from>
    <xdr:ext cx="762000" cy="259045"/>
    <xdr:sp macro="" textlink="">
      <xdr:nvSpPr>
        <xdr:cNvPr id="260" name="給与水準   （国との比較）平均値テキスト"/>
        <xdr:cNvSpPr txBox="1"/>
      </xdr:nvSpPr>
      <xdr:spPr>
        <a:xfrm>
          <a:off x="17106900" y="14623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33564</xdr:rowOff>
    </xdr:from>
    <xdr:to>
      <xdr:col>81</xdr:col>
      <xdr:colOff>95250</xdr:colOff>
      <xdr:row>86</xdr:row>
      <xdr:rowOff>135164</xdr:rowOff>
    </xdr:to>
    <xdr:sp macro="" textlink="">
      <xdr:nvSpPr>
        <xdr:cNvPr id="261" name="フローチャート: 判断 260"/>
        <xdr:cNvSpPr/>
      </xdr:nvSpPr>
      <xdr:spPr>
        <a:xfrm>
          <a:off x="16967200" y="1477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34471</xdr:rowOff>
    </xdr:from>
    <xdr:to>
      <xdr:col>77</xdr:col>
      <xdr:colOff>44450</xdr:colOff>
      <xdr:row>88</xdr:row>
      <xdr:rowOff>34471</xdr:rowOff>
    </xdr:to>
    <xdr:cxnSp macro="">
      <xdr:nvCxnSpPr>
        <xdr:cNvPr id="262" name="直線コネクタ 261"/>
        <xdr:cNvCxnSpPr/>
      </xdr:nvCxnSpPr>
      <xdr:spPr>
        <a:xfrm>
          <a:off x="15290800" y="151220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3" name="フローチャート: 判断 262"/>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64" name="テキスト ボックス 263"/>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102507</xdr:rowOff>
    </xdr:from>
    <xdr:to>
      <xdr:col>72</xdr:col>
      <xdr:colOff>203200</xdr:colOff>
      <xdr:row>88</xdr:row>
      <xdr:rowOff>34471</xdr:rowOff>
    </xdr:to>
    <xdr:cxnSp macro="">
      <xdr:nvCxnSpPr>
        <xdr:cNvPr id="265" name="直線コネクタ 264"/>
        <xdr:cNvCxnSpPr/>
      </xdr:nvCxnSpPr>
      <xdr:spPr>
        <a:xfrm>
          <a:off x="14401800" y="15018657"/>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6" name="フローチャート: 判断 265"/>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67" name="テキスト ボックス 266"/>
        <xdr:cNvSpPr txBox="1"/>
      </xdr:nvSpPr>
      <xdr:spPr>
        <a:xfrm>
          <a:off x="14909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102507</xdr:rowOff>
    </xdr:from>
    <xdr:to>
      <xdr:col>68</xdr:col>
      <xdr:colOff>152400</xdr:colOff>
      <xdr:row>88</xdr:row>
      <xdr:rowOff>120650</xdr:rowOff>
    </xdr:to>
    <xdr:cxnSp macro="">
      <xdr:nvCxnSpPr>
        <xdr:cNvPr id="268" name="直線コネクタ 267"/>
        <xdr:cNvCxnSpPr/>
      </xdr:nvCxnSpPr>
      <xdr:spPr>
        <a:xfrm flipV="1">
          <a:off x="13512800" y="15018657"/>
          <a:ext cx="889000" cy="18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68036</xdr:rowOff>
    </xdr:from>
    <xdr:to>
      <xdr:col>68</xdr:col>
      <xdr:colOff>203200</xdr:colOff>
      <xdr:row>86</xdr:row>
      <xdr:rowOff>169636</xdr:rowOff>
    </xdr:to>
    <xdr:sp macro="" textlink="">
      <xdr:nvSpPr>
        <xdr:cNvPr id="269" name="フローチャート: 判断 268"/>
        <xdr:cNvSpPr/>
      </xdr:nvSpPr>
      <xdr:spPr>
        <a:xfrm>
          <a:off x="14351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8363</xdr:rowOff>
    </xdr:from>
    <xdr:ext cx="762000" cy="259045"/>
    <xdr:sp macro="" textlink="">
      <xdr:nvSpPr>
        <xdr:cNvPr id="270" name="テキスト ボックス 269"/>
        <xdr:cNvSpPr txBox="1"/>
      </xdr:nvSpPr>
      <xdr:spPr>
        <a:xfrm>
          <a:off x="14020800" y="1458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71" name="フローチャート: 判断 270"/>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42834</xdr:rowOff>
    </xdr:from>
    <xdr:ext cx="762000" cy="259045"/>
    <xdr:sp macro="" textlink="">
      <xdr:nvSpPr>
        <xdr:cNvPr id="272" name="テキスト ボックス 271"/>
        <xdr:cNvSpPr txBox="1"/>
      </xdr:nvSpPr>
      <xdr:spPr>
        <a:xfrm>
          <a:off x="13131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89</xdr:row>
      <xdr:rowOff>1814</xdr:rowOff>
    </xdr:from>
    <xdr:to>
      <xdr:col>81</xdr:col>
      <xdr:colOff>95250</xdr:colOff>
      <xdr:row>89</xdr:row>
      <xdr:rowOff>103414</xdr:rowOff>
    </xdr:to>
    <xdr:sp macro="" textlink="">
      <xdr:nvSpPr>
        <xdr:cNvPr id="278" name="楕円 277"/>
        <xdr:cNvSpPr/>
      </xdr:nvSpPr>
      <xdr:spPr>
        <a:xfrm>
          <a:off x="16967200" y="1526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69141</xdr:rowOff>
    </xdr:from>
    <xdr:ext cx="762000" cy="259045"/>
    <xdr:sp macro="" textlink="">
      <xdr:nvSpPr>
        <xdr:cNvPr id="279" name="給与水準   （国との比較）該当値テキスト"/>
        <xdr:cNvSpPr txBox="1"/>
      </xdr:nvSpPr>
      <xdr:spPr>
        <a:xfrm>
          <a:off x="17106900" y="15156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155121</xdr:rowOff>
    </xdr:from>
    <xdr:to>
      <xdr:col>77</xdr:col>
      <xdr:colOff>95250</xdr:colOff>
      <xdr:row>88</xdr:row>
      <xdr:rowOff>85271</xdr:rowOff>
    </xdr:to>
    <xdr:sp macro="" textlink="">
      <xdr:nvSpPr>
        <xdr:cNvPr id="280" name="楕円 279"/>
        <xdr:cNvSpPr/>
      </xdr:nvSpPr>
      <xdr:spPr>
        <a:xfrm>
          <a:off x="16129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70048</xdr:rowOff>
    </xdr:from>
    <xdr:ext cx="736600" cy="259045"/>
    <xdr:sp macro="" textlink="">
      <xdr:nvSpPr>
        <xdr:cNvPr id="281" name="テキスト ボックス 280"/>
        <xdr:cNvSpPr txBox="1"/>
      </xdr:nvSpPr>
      <xdr:spPr>
        <a:xfrm>
          <a:off x="15798800" y="15157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155121</xdr:rowOff>
    </xdr:from>
    <xdr:to>
      <xdr:col>73</xdr:col>
      <xdr:colOff>44450</xdr:colOff>
      <xdr:row>88</xdr:row>
      <xdr:rowOff>85271</xdr:rowOff>
    </xdr:to>
    <xdr:sp macro="" textlink="">
      <xdr:nvSpPr>
        <xdr:cNvPr id="282" name="楕円 281"/>
        <xdr:cNvSpPr/>
      </xdr:nvSpPr>
      <xdr:spPr>
        <a:xfrm>
          <a:off x="15240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70048</xdr:rowOff>
    </xdr:from>
    <xdr:ext cx="762000" cy="259045"/>
    <xdr:sp macro="" textlink="">
      <xdr:nvSpPr>
        <xdr:cNvPr id="283" name="テキスト ボックス 282"/>
        <xdr:cNvSpPr txBox="1"/>
      </xdr:nvSpPr>
      <xdr:spPr>
        <a:xfrm>
          <a:off x="14909800" y="15157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51707</xdr:rowOff>
    </xdr:from>
    <xdr:to>
      <xdr:col>68</xdr:col>
      <xdr:colOff>203200</xdr:colOff>
      <xdr:row>87</xdr:row>
      <xdr:rowOff>153307</xdr:rowOff>
    </xdr:to>
    <xdr:sp macro="" textlink="">
      <xdr:nvSpPr>
        <xdr:cNvPr id="284" name="楕円 283"/>
        <xdr:cNvSpPr/>
      </xdr:nvSpPr>
      <xdr:spPr>
        <a:xfrm>
          <a:off x="14351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138084</xdr:rowOff>
    </xdr:from>
    <xdr:ext cx="762000" cy="259045"/>
    <xdr:sp macro="" textlink="">
      <xdr:nvSpPr>
        <xdr:cNvPr id="285" name="テキスト ボックス 284"/>
        <xdr:cNvSpPr txBox="1"/>
      </xdr:nvSpPr>
      <xdr:spPr>
        <a:xfrm>
          <a:off x="14020800" y="150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69850</xdr:rowOff>
    </xdr:from>
    <xdr:to>
      <xdr:col>64</xdr:col>
      <xdr:colOff>152400</xdr:colOff>
      <xdr:row>89</xdr:row>
      <xdr:rowOff>0</xdr:rowOff>
    </xdr:to>
    <xdr:sp macro="" textlink="">
      <xdr:nvSpPr>
        <xdr:cNvPr id="286" name="楕円 285"/>
        <xdr:cNvSpPr/>
      </xdr:nvSpPr>
      <xdr:spPr>
        <a:xfrm>
          <a:off x="13462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156227</xdr:rowOff>
    </xdr:from>
    <xdr:ext cx="762000" cy="259045"/>
    <xdr:sp macro="" textlink="">
      <xdr:nvSpPr>
        <xdr:cNvPr id="287" name="テキスト ボックス 286"/>
        <xdr:cNvSpPr txBox="1"/>
      </xdr:nvSpPr>
      <xdr:spPr>
        <a:xfrm>
          <a:off x="13131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a:solidFill>
                <a:schemeClr val="dk1"/>
              </a:solidFill>
              <a:effectLst/>
              <a:latin typeface="+mn-lt"/>
              <a:ea typeface="+mn-ea"/>
              <a:cs typeface="+mn-cs"/>
            </a:rPr>
            <a:t>　本市では、これまで教育・福祉、とりわけ子どもに関する施策の充実に重点的に取り組んできたため保育所・幼稚園等の施設が多い。また区画整理事業や地籍調査事業を推進してきたことから、民生部門と土木部門において職員数が多くなっている。これまで職員数の削減を進めてきた結果、これ以上の削減は厳しいものとなっており、今後は事業の整理、指定管理者制度の活用、業務委託を推進し、退職者不補充、新規採用の抑制に努め、定員の適正化につなげていく。</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28469</xdr:rowOff>
    </xdr:from>
    <xdr:to>
      <xdr:col>81</xdr:col>
      <xdr:colOff>44450</xdr:colOff>
      <xdr:row>67</xdr:row>
      <xdr:rowOff>37782</xdr:rowOff>
    </xdr:to>
    <xdr:cxnSp macro="">
      <xdr:nvCxnSpPr>
        <xdr:cNvPr id="317" name="直線コネクタ 316"/>
        <xdr:cNvCxnSpPr/>
      </xdr:nvCxnSpPr>
      <xdr:spPr>
        <a:xfrm flipV="1">
          <a:off x="17018000" y="9972569"/>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9859</xdr:rowOff>
    </xdr:from>
    <xdr:ext cx="762000" cy="259045"/>
    <xdr:sp macro="" textlink="">
      <xdr:nvSpPr>
        <xdr:cNvPr id="318" name="定員管理の状況最小値テキスト"/>
        <xdr:cNvSpPr txBox="1"/>
      </xdr:nvSpPr>
      <xdr:spPr>
        <a:xfrm>
          <a:off x="17106900" y="1149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37782</xdr:rowOff>
    </xdr:from>
    <xdr:to>
      <xdr:col>81</xdr:col>
      <xdr:colOff>133350</xdr:colOff>
      <xdr:row>67</xdr:row>
      <xdr:rowOff>37782</xdr:rowOff>
    </xdr:to>
    <xdr:cxnSp macro="">
      <xdr:nvCxnSpPr>
        <xdr:cNvPr id="319" name="直線コネクタ 318"/>
        <xdr:cNvCxnSpPr/>
      </xdr:nvCxnSpPr>
      <xdr:spPr>
        <a:xfrm>
          <a:off x="16929100" y="1152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114846</xdr:rowOff>
    </xdr:from>
    <xdr:ext cx="762000" cy="259045"/>
    <xdr:sp macro="" textlink="">
      <xdr:nvSpPr>
        <xdr:cNvPr id="320" name="定員管理の状況最大値テキスト"/>
        <xdr:cNvSpPr txBox="1"/>
      </xdr:nvSpPr>
      <xdr:spPr>
        <a:xfrm>
          <a:off x="17106900" y="9716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28469</xdr:rowOff>
    </xdr:from>
    <xdr:to>
      <xdr:col>81</xdr:col>
      <xdr:colOff>133350</xdr:colOff>
      <xdr:row>58</xdr:row>
      <xdr:rowOff>28469</xdr:rowOff>
    </xdr:to>
    <xdr:cxnSp macro="">
      <xdr:nvCxnSpPr>
        <xdr:cNvPr id="321" name="直線コネクタ 320"/>
        <xdr:cNvCxnSpPr/>
      </xdr:nvCxnSpPr>
      <xdr:spPr>
        <a:xfrm>
          <a:off x="16929100" y="9972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106786</xdr:rowOff>
    </xdr:from>
    <xdr:to>
      <xdr:col>81</xdr:col>
      <xdr:colOff>44450</xdr:colOff>
      <xdr:row>62</xdr:row>
      <xdr:rowOff>126894</xdr:rowOff>
    </xdr:to>
    <xdr:cxnSp macro="">
      <xdr:nvCxnSpPr>
        <xdr:cNvPr id="322" name="直線コネクタ 321"/>
        <xdr:cNvCxnSpPr/>
      </xdr:nvCxnSpPr>
      <xdr:spPr>
        <a:xfrm>
          <a:off x="16179800" y="10736686"/>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8696</xdr:rowOff>
    </xdr:from>
    <xdr:ext cx="762000" cy="259045"/>
    <xdr:sp macro="" textlink="">
      <xdr:nvSpPr>
        <xdr:cNvPr id="323" name="定員管理の状況平均値テキスト"/>
        <xdr:cNvSpPr txBox="1"/>
      </xdr:nvSpPr>
      <xdr:spPr>
        <a:xfrm>
          <a:off x="17106900" y="10295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163619</xdr:rowOff>
    </xdr:from>
    <xdr:to>
      <xdr:col>81</xdr:col>
      <xdr:colOff>95250</xdr:colOff>
      <xdr:row>61</xdr:row>
      <xdr:rowOff>93769</xdr:rowOff>
    </xdr:to>
    <xdr:sp macro="" textlink="">
      <xdr:nvSpPr>
        <xdr:cNvPr id="324" name="フローチャート: 判断 323"/>
        <xdr:cNvSpPr/>
      </xdr:nvSpPr>
      <xdr:spPr>
        <a:xfrm>
          <a:off x="16967200" y="1045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86678</xdr:rowOff>
    </xdr:from>
    <xdr:to>
      <xdr:col>77</xdr:col>
      <xdr:colOff>44450</xdr:colOff>
      <xdr:row>62</xdr:row>
      <xdr:rowOff>106786</xdr:rowOff>
    </xdr:to>
    <xdr:cxnSp macro="">
      <xdr:nvCxnSpPr>
        <xdr:cNvPr id="325" name="直線コネクタ 324"/>
        <xdr:cNvCxnSpPr/>
      </xdr:nvCxnSpPr>
      <xdr:spPr>
        <a:xfrm>
          <a:off x="15290800" y="10716578"/>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157586</xdr:rowOff>
    </xdr:from>
    <xdr:to>
      <xdr:col>77</xdr:col>
      <xdr:colOff>95250</xdr:colOff>
      <xdr:row>61</xdr:row>
      <xdr:rowOff>87736</xdr:rowOff>
    </xdr:to>
    <xdr:sp macro="" textlink="">
      <xdr:nvSpPr>
        <xdr:cNvPr id="326" name="フローチャート: 判断 325"/>
        <xdr:cNvSpPr/>
      </xdr:nvSpPr>
      <xdr:spPr>
        <a:xfrm>
          <a:off x="161290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97913</xdr:rowOff>
    </xdr:from>
    <xdr:ext cx="736600" cy="259045"/>
    <xdr:sp macro="" textlink="">
      <xdr:nvSpPr>
        <xdr:cNvPr id="327" name="テキスト ボックス 326"/>
        <xdr:cNvSpPr txBox="1"/>
      </xdr:nvSpPr>
      <xdr:spPr>
        <a:xfrm>
          <a:off x="15798800" y="10213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58526</xdr:rowOff>
    </xdr:from>
    <xdr:to>
      <xdr:col>72</xdr:col>
      <xdr:colOff>203200</xdr:colOff>
      <xdr:row>62</xdr:row>
      <xdr:rowOff>86678</xdr:rowOff>
    </xdr:to>
    <xdr:cxnSp macro="">
      <xdr:nvCxnSpPr>
        <xdr:cNvPr id="328" name="直線コネクタ 327"/>
        <xdr:cNvCxnSpPr/>
      </xdr:nvCxnSpPr>
      <xdr:spPr>
        <a:xfrm>
          <a:off x="14401800" y="10688426"/>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131445</xdr:rowOff>
    </xdr:from>
    <xdr:to>
      <xdr:col>73</xdr:col>
      <xdr:colOff>44450</xdr:colOff>
      <xdr:row>61</xdr:row>
      <xdr:rowOff>61595</xdr:rowOff>
    </xdr:to>
    <xdr:sp macro="" textlink="">
      <xdr:nvSpPr>
        <xdr:cNvPr id="329" name="フローチャート: 判断 328"/>
        <xdr:cNvSpPr/>
      </xdr:nvSpPr>
      <xdr:spPr>
        <a:xfrm>
          <a:off x="15240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71772</xdr:rowOff>
    </xdr:from>
    <xdr:ext cx="762000" cy="259045"/>
    <xdr:sp macro="" textlink="">
      <xdr:nvSpPr>
        <xdr:cNvPr id="330" name="テキスト ボックス 329"/>
        <xdr:cNvSpPr txBox="1"/>
      </xdr:nvSpPr>
      <xdr:spPr>
        <a:xfrm>
          <a:off x="14909800" y="1018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50482</xdr:rowOff>
    </xdr:from>
    <xdr:to>
      <xdr:col>68</xdr:col>
      <xdr:colOff>152400</xdr:colOff>
      <xdr:row>62</xdr:row>
      <xdr:rowOff>58526</xdr:rowOff>
    </xdr:to>
    <xdr:cxnSp macro="">
      <xdr:nvCxnSpPr>
        <xdr:cNvPr id="331" name="直線コネクタ 330"/>
        <xdr:cNvCxnSpPr/>
      </xdr:nvCxnSpPr>
      <xdr:spPr>
        <a:xfrm>
          <a:off x="13512800" y="10680382"/>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117369</xdr:rowOff>
    </xdr:from>
    <xdr:to>
      <xdr:col>68</xdr:col>
      <xdr:colOff>203200</xdr:colOff>
      <xdr:row>61</xdr:row>
      <xdr:rowOff>47519</xdr:rowOff>
    </xdr:to>
    <xdr:sp macro="" textlink="">
      <xdr:nvSpPr>
        <xdr:cNvPr id="332" name="フローチャート: 判断 331"/>
        <xdr:cNvSpPr/>
      </xdr:nvSpPr>
      <xdr:spPr>
        <a:xfrm>
          <a:off x="143510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57696</xdr:rowOff>
    </xdr:from>
    <xdr:ext cx="762000" cy="259045"/>
    <xdr:sp macro="" textlink="">
      <xdr:nvSpPr>
        <xdr:cNvPr id="333" name="テキスト ボックス 332"/>
        <xdr:cNvSpPr txBox="1"/>
      </xdr:nvSpPr>
      <xdr:spPr>
        <a:xfrm>
          <a:off x="14020800" y="10173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101282</xdr:rowOff>
    </xdr:from>
    <xdr:to>
      <xdr:col>64</xdr:col>
      <xdr:colOff>152400</xdr:colOff>
      <xdr:row>61</xdr:row>
      <xdr:rowOff>31432</xdr:rowOff>
    </xdr:to>
    <xdr:sp macro="" textlink="">
      <xdr:nvSpPr>
        <xdr:cNvPr id="334" name="フローチャート: 判断 333"/>
        <xdr:cNvSpPr/>
      </xdr:nvSpPr>
      <xdr:spPr>
        <a:xfrm>
          <a:off x="13462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41609</xdr:rowOff>
    </xdr:from>
    <xdr:ext cx="762000" cy="259045"/>
    <xdr:sp macro="" textlink="">
      <xdr:nvSpPr>
        <xdr:cNvPr id="335" name="テキスト ボックス 334"/>
        <xdr:cNvSpPr txBox="1"/>
      </xdr:nvSpPr>
      <xdr:spPr>
        <a:xfrm>
          <a:off x="13131800" y="10157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76094</xdr:rowOff>
    </xdr:from>
    <xdr:to>
      <xdr:col>81</xdr:col>
      <xdr:colOff>95250</xdr:colOff>
      <xdr:row>63</xdr:row>
      <xdr:rowOff>6244</xdr:rowOff>
    </xdr:to>
    <xdr:sp macro="" textlink="">
      <xdr:nvSpPr>
        <xdr:cNvPr id="341" name="楕円 340"/>
        <xdr:cNvSpPr/>
      </xdr:nvSpPr>
      <xdr:spPr>
        <a:xfrm>
          <a:off x="16967200" y="1070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48171</xdr:rowOff>
    </xdr:from>
    <xdr:ext cx="762000" cy="259045"/>
    <xdr:sp macro="" textlink="">
      <xdr:nvSpPr>
        <xdr:cNvPr id="342" name="定員管理の状況該当値テキスト"/>
        <xdr:cNvSpPr txBox="1"/>
      </xdr:nvSpPr>
      <xdr:spPr>
        <a:xfrm>
          <a:off x="17106900" y="10678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55986</xdr:rowOff>
    </xdr:from>
    <xdr:to>
      <xdr:col>77</xdr:col>
      <xdr:colOff>95250</xdr:colOff>
      <xdr:row>62</xdr:row>
      <xdr:rowOff>157586</xdr:rowOff>
    </xdr:to>
    <xdr:sp macro="" textlink="">
      <xdr:nvSpPr>
        <xdr:cNvPr id="343" name="楕円 342"/>
        <xdr:cNvSpPr/>
      </xdr:nvSpPr>
      <xdr:spPr>
        <a:xfrm>
          <a:off x="16129000" y="10685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142363</xdr:rowOff>
    </xdr:from>
    <xdr:ext cx="736600" cy="259045"/>
    <xdr:sp macro="" textlink="">
      <xdr:nvSpPr>
        <xdr:cNvPr id="344" name="テキスト ボックス 343"/>
        <xdr:cNvSpPr txBox="1"/>
      </xdr:nvSpPr>
      <xdr:spPr>
        <a:xfrm>
          <a:off x="15798800" y="10772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35878</xdr:rowOff>
    </xdr:from>
    <xdr:to>
      <xdr:col>73</xdr:col>
      <xdr:colOff>44450</xdr:colOff>
      <xdr:row>62</xdr:row>
      <xdr:rowOff>137478</xdr:rowOff>
    </xdr:to>
    <xdr:sp macro="" textlink="">
      <xdr:nvSpPr>
        <xdr:cNvPr id="345" name="楕円 344"/>
        <xdr:cNvSpPr/>
      </xdr:nvSpPr>
      <xdr:spPr>
        <a:xfrm>
          <a:off x="15240000" y="1066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122255</xdr:rowOff>
    </xdr:from>
    <xdr:ext cx="762000" cy="259045"/>
    <xdr:sp macro="" textlink="">
      <xdr:nvSpPr>
        <xdr:cNvPr id="346" name="テキスト ボックス 345"/>
        <xdr:cNvSpPr txBox="1"/>
      </xdr:nvSpPr>
      <xdr:spPr>
        <a:xfrm>
          <a:off x="14909800" y="10752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7726</xdr:rowOff>
    </xdr:from>
    <xdr:to>
      <xdr:col>68</xdr:col>
      <xdr:colOff>203200</xdr:colOff>
      <xdr:row>62</xdr:row>
      <xdr:rowOff>109326</xdr:rowOff>
    </xdr:to>
    <xdr:sp macro="" textlink="">
      <xdr:nvSpPr>
        <xdr:cNvPr id="347" name="楕円 346"/>
        <xdr:cNvSpPr/>
      </xdr:nvSpPr>
      <xdr:spPr>
        <a:xfrm>
          <a:off x="14351000" y="1063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94103</xdr:rowOff>
    </xdr:from>
    <xdr:ext cx="762000" cy="259045"/>
    <xdr:sp macro="" textlink="">
      <xdr:nvSpPr>
        <xdr:cNvPr id="348" name="テキスト ボックス 347"/>
        <xdr:cNvSpPr txBox="1"/>
      </xdr:nvSpPr>
      <xdr:spPr>
        <a:xfrm>
          <a:off x="14020800" y="10724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171132</xdr:rowOff>
    </xdr:from>
    <xdr:to>
      <xdr:col>64</xdr:col>
      <xdr:colOff>152400</xdr:colOff>
      <xdr:row>62</xdr:row>
      <xdr:rowOff>101282</xdr:rowOff>
    </xdr:to>
    <xdr:sp macro="" textlink="">
      <xdr:nvSpPr>
        <xdr:cNvPr id="349" name="楕円 348"/>
        <xdr:cNvSpPr/>
      </xdr:nvSpPr>
      <xdr:spPr>
        <a:xfrm>
          <a:off x="13462000" y="1062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86059</xdr:rowOff>
    </xdr:from>
    <xdr:ext cx="762000" cy="259045"/>
    <xdr:sp macro="" textlink="">
      <xdr:nvSpPr>
        <xdr:cNvPr id="350" name="テキスト ボックス 349"/>
        <xdr:cNvSpPr txBox="1"/>
      </xdr:nvSpPr>
      <xdr:spPr>
        <a:xfrm>
          <a:off x="13131800" y="10715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a:t>
          </a:r>
          <a:r>
            <a:rPr lang="ja-JP" altLang="ja-JP" sz="1100">
              <a:solidFill>
                <a:schemeClr val="dk1"/>
              </a:solidFill>
              <a:effectLst/>
              <a:latin typeface="+mn-lt"/>
              <a:ea typeface="+mn-ea"/>
              <a:cs typeface="+mn-cs"/>
            </a:rPr>
            <a:t>公営企業（上下水道事業）が発行した起債の償還に充てるための繰出金が減少したなど</a:t>
          </a:r>
          <a:r>
            <a:rPr lang="ja-JP" altLang="ja-JP" sz="1100" b="0" i="0" baseline="0">
              <a:solidFill>
                <a:schemeClr val="dk1"/>
              </a:solidFill>
              <a:effectLst/>
              <a:latin typeface="+mn-lt"/>
              <a:ea typeface="+mn-ea"/>
              <a:cs typeface="+mn-cs"/>
            </a:rPr>
            <a:t>により前年度から更に</a:t>
          </a:r>
          <a:r>
            <a:rPr lang="en-US" altLang="ja-JP" sz="1100" b="0" i="0" baseline="0">
              <a:solidFill>
                <a:schemeClr val="dk1"/>
              </a:solidFill>
              <a:effectLst/>
              <a:latin typeface="+mn-lt"/>
              <a:ea typeface="+mn-ea"/>
              <a:cs typeface="+mn-cs"/>
            </a:rPr>
            <a:t>0.4</a:t>
          </a:r>
          <a:r>
            <a:rPr lang="ja-JP" altLang="ja-JP" sz="1100" b="0" i="0" baseline="0">
              <a:solidFill>
                <a:schemeClr val="dk1"/>
              </a:solidFill>
              <a:effectLst/>
              <a:latin typeface="+mn-lt"/>
              <a:ea typeface="+mn-ea"/>
              <a:cs typeface="+mn-cs"/>
            </a:rPr>
            <a:t>ポイント比率は改善している。</a:t>
          </a:r>
          <a:r>
            <a:rPr kumimoji="1" lang="ja-JP" altLang="ja-JP" sz="1100" b="0" i="0" baseline="0">
              <a:solidFill>
                <a:schemeClr val="dk1"/>
              </a:solidFill>
              <a:effectLst/>
              <a:latin typeface="+mn-lt"/>
              <a:ea typeface="+mn-ea"/>
              <a:cs typeface="+mn-cs"/>
            </a:rPr>
            <a:t>現在は比較的健全な状態を保っているところであるが、今後も、公共施設の老朽化対策や、新クリーンセンターの建設など大規模な建設事業に伴う起債が予定されており、比率の推移に注視しながら、起債に大きく依存することのない財政運営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13970</xdr:rowOff>
    </xdr:from>
    <xdr:to>
      <xdr:col>81</xdr:col>
      <xdr:colOff>44450</xdr:colOff>
      <xdr:row>45</xdr:row>
      <xdr:rowOff>17780</xdr:rowOff>
    </xdr:to>
    <xdr:cxnSp macro="">
      <xdr:nvCxnSpPr>
        <xdr:cNvPr id="378" name="直線コネクタ 377"/>
        <xdr:cNvCxnSpPr/>
      </xdr:nvCxnSpPr>
      <xdr:spPr>
        <a:xfrm flipV="1">
          <a:off x="17018000" y="6357620"/>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161307</xdr:rowOff>
    </xdr:from>
    <xdr:ext cx="762000" cy="259045"/>
    <xdr:sp macro="" textlink="">
      <xdr:nvSpPr>
        <xdr:cNvPr id="379" name="公債費負担の状況最小値テキスト"/>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17780</xdr:rowOff>
    </xdr:from>
    <xdr:to>
      <xdr:col>81</xdr:col>
      <xdr:colOff>133350</xdr:colOff>
      <xdr:row>45</xdr:row>
      <xdr:rowOff>17780</xdr:rowOff>
    </xdr:to>
    <xdr:cxnSp macro="">
      <xdr:nvCxnSpPr>
        <xdr:cNvPr id="380" name="直線コネクタ 379"/>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100347</xdr:rowOff>
    </xdr:from>
    <xdr:ext cx="762000" cy="259045"/>
    <xdr:sp macro="" textlink="">
      <xdr:nvSpPr>
        <xdr:cNvPr id="381" name="公債費負担の状況最大値テキスト"/>
        <xdr:cNvSpPr txBox="1"/>
      </xdr:nvSpPr>
      <xdr:spPr>
        <a:xfrm>
          <a:off x="17106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13970</xdr:rowOff>
    </xdr:from>
    <xdr:to>
      <xdr:col>81</xdr:col>
      <xdr:colOff>133350</xdr:colOff>
      <xdr:row>37</xdr:row>
      <xdr:rowOff>13970</xdr:rowOff>
    </xdr:to>
    <xdr:cxnSp macro="">
      <xdr:nvCxnSpPr>
        <xdr:cNvPr id="382" name="直線コネクタ 381"/>
        <xdr:cNvCxnSpPr/>
      </xdr:nvCxnSpPr>
      <xdr:spPr>
        <a:xfrm>
          <a:off x="16929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14817</xdr:rowOff>
    </xdr:from>
    <xdr:to>
      <xdr:col>81</xdr:col>
      <xdr:colOff>44450</xdr:colOff>
      <xdr:row>43</xdr:row>
      <xdr:rowOff>46990</xdr:rowOff>
    </xdr:to>
    <xdr:cxnSp macro="">
      <xdr:nvCxnSpPr>
        <xdr:cNvPr id="383" name="直線コネクタ 382"/>
        <xdr:cNvCxnSpPr/>
      </xdr:nvCxnSpPr>
      <xdr:spPr>
        <a:xfrm flipV="1">
          <a:off x="16179800" y="7387167"/>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157073</xdr:rowOff>
    </xdr:from>
    <xdr:ext cx="762000" cy="259045"/>
    <xdr:sp macro="" textlink="">
      <xdr:nvSpPr>
        <xdr:cNvPr id="384" name="公債費負担の状況平均値テキスト"/>
        <xdr:cNvSpPr txBox="1"/>
      </xdr:nvSpPr>
      <xdr:spPr>
        <a:xfrm>
          <a:off x="17106900" y="6843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385" name="フローチャート: 判断 384"/>
        <xdr:cNvSpPr/>
      </xdr:nvSpPr>
      <xdr:spPr>
        <a:xfrm>
          <a:off x="169672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46990</xdr:rowOff>
    </xdr:from>
    <xdr:to>
      <xdr:col>77</xdr:col>
      <xdr:colOff>44450</xdr:colOff>
      <xdr:row>43</xdr:row>
      <xdr:rowOff>71120</xdr:rowOff>
    </xdr:to>
    <xdr:cxnSp macro="">
      <xdr:nvCxnSpPr>
        <xdr:cNvPr id="386" name="直線コネクタ 385"/>
        <xdr:cNvCxnSpPr/>
      </xdr:nvCxnSpPr>
      <xdr:spPr>
        <a:xfrm flipV="1">
          <a:off x="15290800" y="741934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132504</xdr:rowOff>
    </xdr:from>
    <xdr:to>
      <xdr:col>77</xdr:col>
      <xdr:colOff>95250</xdr:colOff>
      <xdr:row>41</xdr:row>
      <xdr:rowOff>62654</xdr:rowOff>
    </xdr:to>
    <xdr:sp macro="" textlink="">
      <xdr:nvSpPr>
        <xdr:cNvPr id="387" name="フローチャート: 判断 386"/>
        <xdr:cNvSpPr/>
      </xdr:nvSpPr>
      <xdr:spPr>
        <a:xfrm>
          <a:off x="161290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72831</xdr:rowOff>
    </xdr:from>
    <xdr:ext cx="736600" cy="259045"/>
    <xdr:sp macro="" textlink="">
      <xdr:nvSpPr>
        <xdr:cNvPr id="388" name="テキスト ボックス 387"/>
        <xdr:cNvSpPr txBox="1"/>
      </xdr:nvSpPr>
      <xdr:spPr>
        <a:xfrm>
          <a:off x="15798800" y="6759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63077</xdr:rowOff>
    </xdr:from>
    <xdr:to>
      <xdr:col>72</xdr:col>
      <xdr:colOff>203200</xdr:colOff>
      <xdr:row>43</xdr:row>
      <xdr:rowOff>71120</xdr:rowOff>
    </xdr:to>
    <xdr:cxnSp macro="">
      <xdr:nvCxnSpPr>
        <xdr:cNvPr id="389" name="直線コネクタ 388"/>
        <xdr:cNvCxnSpPr/>
      </xdr:nvCxnSpPr>
      <xdr:spPr>
        <a:xfrm>
          <a:off x="14401800" y="743542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1270</xdr:rowOff>
    </xdr:from>
    <xdr:to>
      <xdr:col>73</xdr:col>
      <xdr:colOff>44450</xdr:colOff>
      <xdr:row>41</xdr:row>
      <xdr:rowOff>102870</xdr:rowOff>
    </xdr:to>
    <xdr:sp macro="" textlink="">
      <xdr:nvSpPr>
        <xdr:cNvPr id="390" name="フローチャート: 判断 389"/>
        <xdr:cNvSpPr/>
      </xdr:nvSpPr>
      <xdr:spPr>
        <a:xfrm>
          <a:off x="15240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113047</xdr:rowOff>
    </xdr:from>
    <xdr:ext cx="762000" cy="259045"/>
    <xdr:sp macro="" textlink="">
      <xdr:nvSpPr>
        <xdr:cNvPr id="391" name="テキスト ボックス 390"/>
        <xdr:cNvSpPr txBox="1"/>
      </xdr:nvSpPr>
      <xdr:spPr>
        <a:xfrm>
          <a:off x="14909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55033</xdr:rowOff>
    </xdr:from>
    <xdr:to>
      <xdr:col>68</xdr:col>
      <xdr:colOff>152400</xdr:colOff>
      <xdr:row>43</xdr:row>
      <xdr:rowOff>63077</xdr:rowOff>
    </xdr:to>
    <xdr:cxnSp macro="">
      <xdr:nvCxnSpPr>
        <xdr:cNvPr id="392" name="直線コネクタ 391"/>
        <xdr:cNvCxnSpPr/>
      </xdr:nvCxnSpPr>
      <xdr:spPr>
        <a:xfrm>
          <a:off x="13512800" y="742738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9313</xdr:rowOff>
    </xdr:from>
    <xdr:to>
      <xdr:col>68</xdr:col>
      <xdr:colOff>203200</xdr:colOff>
      <xdr:row>41</xdr:row>
      <xdr:rowOff>110913</xdr:rowOff>
    </xdr:to>
    <xdr:sp macro="" textlink="">
      <xdr:nvSpPr>
        <xdr:cNvPr id="393" name="フローチャート: 判断 392"/>
        <xdr:cNvSpPr/>
      </xdr:nvSpPr>
      <xdr:spPr>
        <a:xfrm>
          <a:off x="14351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121090</xdr:rowOff>
    </xdr:from>
    <xdr:ext cx="762000" cy="259045"/>
    <xdr:sp macro="" textlink="">
      <xdr:nvSpPr>
        <xdr:cNvPr id="394" name="テキスト ボックス 393"/>
        <xdr:cNvSpPr txBox="1"/>
      </xdr:nvSpPr>
      <xdr:spPr>
        <a:xfrm>
          <a:off x="14020800" y="680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17356</xdr:rowOff>
    </xdr:from>
    <xdr:to>
      <xdr:col>64</xdr:col>
      <xdr:colOff>152400</xdr:colOff>
      <xdr:row>41</xdr:row>
      <xdr:rowOff>118956</xdr:rowOff>
    </xdr:to>
    <xdr:sp macro="" textlink="">
      <xdr:nvSpPr>
        <xdr:cNvPr id="395" name="フローチャート: 判断 394"/>
        <xdr:cNvSpPr/>
      </xdr:nvSpPr>
      <xdr:spPr>
        <a:xfrm>
          <a:off x="13462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129133</xdr:rowOff>
    </xdr:from>
    <xdr:ext cx="762000" cy="259045"/>
    <xdr:sp macro="" textlink="">
      <xdr:nvSpPr>
        <xdr:cNvPr id="396" name="テキスト ボックス 395"/>
        <xdr:cNvSpPr txBox="1"/>
      </xdr:nvSpPr>
      <xdr:spPr>
        <a:xfrm>
          <a:off x="13131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135467</xdr:rowOff>
    </xdr:from>
    <xdr:to>
      <xdr:col>81</xdr:col>
      <xdr:colOff>95250</xdr:colOff>
      <xdr:row>43</xdr:row>
      <xdr:rowOff>65617</xdr:rowOff>
    </xdr:to>
    <xdr:sp macro="" textlink="">
      <xdr:nvSpPr>
        <xdr:cNvPr id="402" name="楕円 401"/>
        <xdr:cNvSpPr/>
      </xdr:nvSpPr>
      <xdr:spPr>
        <a:xfrm>
          <a:off x="16967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107544</xdr:rowOff>
    </xdr:from>
    <xdr:ext cx="762000" cy="259045"/>
    <xdr:sp macro="" textlink="">
      <xdr:nvSpPr>
        <xdr:cNvPr id="403" name="公債費負担の状況該当値テキスト"/>
        <xdr:cNvSpPr txBox="1"/>
      </xdr:nvSpPr>
      <xdr:spPr>
        <a:xfrm>
          <a:off x="17106900" y="730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167640</xdr:rowOff>
    </xdr:from>
    <xdr:to>
      <xdr:col>77</xdr:col>
      <xdr:colOff>95250</xdr:colOff>
      <xdr:row>43</xdr:row>
      <xdr:rowOff>97790</xdr:rowOff>
    </xdr:to>
    <xdr:sp macro="" textlink="">
      <xdr:nvSpPr>
        <xdr:cNvPr id="404" name="楕円 403"/>
        <xdr:cNvSpPr/>
      </xdr:nvSpPr>
      <xdr:spPr>
        <a:xfrm>
          <a:off x="16129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82567</xdr:rowOff>
    </xdr:from>
    <xdr:ext cx="736600" cy="259045"/>
    <xdr:sp macro="" textlink="">
      <xdr:nvSpPr>
        <xdr:cNvPr id="405" name="テキスト ボックス 404"/>
        <xdr:cNvSpPr txBox="1"/>
      </xdr:nvSpPr>
      <xdr:spPr>
        <a:xfrm>
          <a:off x="15798800" y="745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20320</xdr:rowOff>
    </xdr:from>
    <xdr:to>
      <xdr:col>73</xdr:col>
      <xdr:colOff>44450</xdr:colOff>
      <xdr:row>43</xdr:row>
      <xdr:rowOff>121920</xdr:rowOff>
    </xdr:to>
    <xdr:sp macro="" textlink="">
      <xdr:nvSpPr>
        <xdr:cNvPr id="406" name="楕円 405"/>
        <xdr:cNvSpPr/>
      </xdr:nvSpPr>
      <xdr:spPr>
        <a:xfrm>
          <a:off x="15240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106697</xdr:rowOff>
    </xdr:from>
    <xdr:ext cx="762000" cy="259045"/>
    <xdr:sp macro="" textlink="">
      <xdr:nvSpPr>
        <xdr:cNvPr id="407" name="テキスト ボックス 406"/>
        <xdr:cNvSpPr txBox="1"/>
      </xdr:nvSpPr>
      <xdr:spPr>
        <a:xfrm>
          <a:off x="14909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12277</xdr:rowOff>
    </xdr:from>
    <xdr:to>
      <xdr:col>68</xdr:col>
      <xdr:colOff>203200</xdr:colOff>
      <xdr:row>43</xdr:row>
      <xdr:rowOff>113877</xdr:rowOff>
    </xdr:to>
    <xdr:sp macro="" textlink="">
      <xdr:nvSpPr>
        <xdr:cNvPr id="408" name="楕円 407"/>
        <xdr:cNvSpPr/>
      </xdr:nvSpPr>
      <xdr:spPr>
        <a:xfrm>
          <a:off x="14351000" y="738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98654</xdr:rowOff>
    </xdr:from>
    <xdr:ext cx="762000" cy="259045"/>
    <xdr:sp macro="" textlink="">
      <xdr:nvSpPr>
        <xdr:cNvPr id="409" name="テキスト ボックス 408"/>
        <xdr:cNvSpPr txBox="1"/>
      </xdr:nvSpPr>
      <xdr:spPr>
        <a:xfrm>
          <a:off x="14020800" y="747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4233</xdr:rowOff>
    </xdr:from>
    <xdr:to>
      <xdr:col>64</xdr:col>
      <xdr:colOff>152400</xdr:colOff>
      <xdr:row>43</xdr:row>
      <xdr:rowOff>105833</xdr:rowOff>
    </xdr:to>
    <xdr:sp macro="" textlink="">
      <xdr:nvSpPr>
        <xdr:cNvPr id="410" name="楕円 409"/>
        <xdr:cNvSpPr/>
      </xdr:nvSpPr>
      <xdr:spPr>
        <a:xfrm>
          <a:off x="13462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90610</xdr:rowOff>
    </xdr:from>
    <xdr:ext cx="762000" cy="259045"/>
    <xdr:sp macro="" textlink="">
      <xdr:nvSpPr>
        <xdr:cNvPr id="411" name="テキスト ボックス 410"/>
        <xdr:cNvSpPr txBox="1"/>
      </xdr:nvSpPr>
      <xdr:spPr>
        <a:xfrm>
          <a:off x="13131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将来負担比率は、</a:t>
          </a:r>
          <a:r>
            <a:rPr kumimoji="1" lang="ja-JP" altLang="ja-JP" sz="1100">
              <a:solidFill>
                <a:schemeClr val="dk1"/>
              </a:solidFill>
              <a:effectLst/>
              <a:latin typeface="+mn-lt"/>
              <a:ea typeface="+mn-ea"/>
              <a:cs typeface="+mn-cs"/>
            </a:rPr>
            <a:t>下水道普及率を早期に</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％にするという方針のもと、平成</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年度に集中的に行った下水道整備に伴う地方債を多額に発行したため、類似団体平均を上回って推移している。令和４年度は、</a:t>
          </a:r>
          <a:r>
            <a:rPr lang="ja-JP" altLang="ja-JP" sz="1100">
              <a:solidFill>
                <a:schemeClr val="dk1"/>
              </a:solidFill>
              <a:effectLst/>
              <a:latin typeface="+mn-lt"/>
              <a:ea typeface="+mn-ea"/>
              <a:cs typeface="+mn-cs"/>
            </a:rPr>
            <a:t>一般会計等の地方債現在高の減少及び公営企業に係る公債費繰出見込額の減少並びに一般会計等の歳計剰余金の基金積立等により基金残高が増加したため 、前年度から</a:t>
          </a:r>
          <a:r>
            <a:rPr lang="en-US" altLang="ja-JP" sz="1100">
              <a:solidFill>
                <a:schemeClr val="dk1"/>
              </a:solidFill>
              <a:effectLst/>
              <a:latin typeface="+mn-lt"/>
              <a:ea typeface="+mn-ea"/>
              <a:cs typeface="+mn-cs"/>
            </a:rPr>
            <a:t>18.3</a:t>
          </a:r>
          <a:r>
            <a:rPr lang="ja-JP" altLang="ja-JP" sz="1100">
              <a:solidFill>
                <a:schemeClr val="dk1"/>
              </a:solidFill>
              <a:effectLst/>
              <a:latin typeface="+mn-lt"/>
              <a:ea typeface="+mn-ea"/>
              <a:cs typeface="+mn-cs"/>
            </a:rPr>
            <a:t>ポイント改善している。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数値は改善したが、引き続き新規事業の実施においては、事業そのものの緊急性を考慮し、財源措置の有無等を含めて優先順位を判断するものとする。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94968</xdr:rowOff>
    </xdr:to>
    <xdr:cxnSp macro="">
      <xdr:nvCxnSpPr>
        <xdr:cNvPr id="440" name="直線コネクタ 439"/>
        <xdr:cNvCxnSpPr/>
      </xdr:nvCxnSpPr>
      <xdr:spPr>
        <a:xfrm flipV="1">
          <a:off x="17018000" y="2370667"/>
          <a:ext cx="0" cy="16676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67045</xdr:rowOff>
    </xdr:from>
    <xdr:ext cx="762000" cy="259045"/>
    <xdr:sp macro="" textlink="">
      <xdr:nvSpPr>
        <xdr:cNvPr id="441" name="将来負担の状況最小値テキスト"/>
        <xdr:cNvSpPr txBox="1"/>
      </xdr:nvSpPr>
      <xdr:spPr>
        <a:xfrm>
          <a:off x="17106900" y="4010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94968</xdr:rowOff>
    </xdr:from>
    <xdr:to>
      <xdr:col>81</xdr:col>
      <xdr:colOff>133350</xdr:colOff>
      <xdr:row>23</xdr:row>
      <xdr:rowOff>94968</xdr:rowOff>
    </xdr:to>
    <xdr:cxnSp macro="">
      <xdr:nvCxnSpPr>
        <xdr:cNvPr id="442" name="直線コネクタ 441"/>
        <xdr:cNvCxnSpPr/>
      </xdr:nvCxnSpPr>
      <xdr:spPr>
        <a:xfrm>
          <a:off x="16929100" y="40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63147</xdr:rowOff>
    </xdr:from>
    <xdr:to>
      <xdr:col>81</xdr:col>
      <xdr:colOff>44450</xdr:colOff>
      <xdr:row>17</xdr:row>
      <xdr:rowOff>137019</xdr:rowOff>
    </xdr:to>
    <xdr:cxnSp macro="">
      <xdr:nvCxnSpPr>
        <xdr:cNvPr id="445" name="直線コネクタ 444"/>
        <xdr:cNvCxnSpPr/>
      </xdr:nvCxnSpPr>
      <xdr:spPr>
        <a:xfrm flipV="1">
          <a:off x="16179800" y="2806347"/>
          <a:ext cx="838200" cy="245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171043</xdr:rowOff>
    </xdr:from>
    <xdr:ext cx="762000" cy="259045"/>
    <xdr:sp macro="" textlink="">
      <xdr:nvSpPr>
        <xdr:cNvPr id="446" name="将来負担の状況平均値テキスト"/>
        <xdr:cNvSpPr txBox="1"/>
      </xdr:nvSpPr>
      <xdr:spPr>
        <a:xfrm>
          <a:off x="17106900" y="2228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152682</xdr:rowOff>
    </xdr:from>
    <xdr:to>
      <xdr:col>81</xdr:col>
      <xdr:colOff>95250</xdr:colOff>
      <xdr:row>14</xdr:row>
      <xdr:rowOff>82832</xdr:rowOff>
    </xdr:to>
    <xdr:sp macro="" textlink="">
      <xdr:nvSpPr>
        <xdr:cNvPr id="447" name="フローチャート: 判断 446"/>
        <xdr:cNvSpPr/>
      </xdr:nvSpPr>
      <xdr:spPr>
        <a:xfrm>
          <a:off x="16967200" y="238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137019</xdr:rowOff>
    </xdr:from>
    <xdr:to>
      <xdr:col>77</xdr:col>
      <xdr:colOff>44450</xdr:colOff>
      <xdr:row>18</xdr:row>
      <xdr:rowOff>37959</xdr:rowOff>
    </xdr:to>
    <xdr:cxnSp macro="">
      <xdr:nvCxnSpPr>
        <xdr:cNvPr id="448" name="直線コネクタ 447"/>
        <xdr:cNvCxnSpPr/>
      </xdr:nvCxnSpPr>
      <xdr:spPr>
        <a:xfrm flipV="1">
          <a:off x="15290800" y="3051669"/>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69709</xdr:rowOff>
    </xdr:from>
    <xdr:to>
      <xdr:col>77</xdr:col>
      <xdr:colOff>95250</xdr:colOff>
      <xdr:row>14</xdr:row>
      <xdr:rowOff>171309</xdr:rowOff>
    </xdr:to>
    <xdr:sp macro="" textlink="">
      <xdr:nvSpPr>
        <xdr:cNvPr id="449" name="フローチャート: 判断 448"/>
        <xdr:cNvSpPr/>
      </xdr:nvSpPr>
      <xdr:spPr>
        <a:xfrm>
          <a:off x="161290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10036</xdr:rowOff>
    </xdr:from>
    <xdr:ext cx="736600" cy="259045"/>
    <xdr:sp macro="" textlink="">
      <xdr:nvSpPr>
        <xdr:cNvPr id="450" name="テキスト ボックス 449"/>
        <xdr:cNvSpPr txBox="1"/>
      </xdr:nvSpPr>
      <xdr:spPr>
        <a:xfrm>
          <a:off x="15798800" y="2238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37959</xdr:rowOff>
    </xdr:from>
    <xdr:to>
      <xdr:col>72</xdr:col>
      <xdr:colOff>203200</xdr:colOff>
      <xdr:row>18</xdr:row>
      <xdr:rowOff>153247</xdr:rowOff>
    </xdr:to>
    <xdr:cxnSp macro="">
      <xdr:nvCxnSpPr>
        <xdr:cNvPr id="451" name="直線コネクタ 450"/>
        <xdr:cNvCxnSpPr/>
      </xdr:nvCxnSpPr>
      <xdr:spPr>
        <a:xfrm flipV="1">
          <a:off x="14401800" y="3124059"/>
          <a:ext cx="889000" cy="115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21590</xdr:rowOff>
    </xdr:from>
    <xdr:to>
      <xdr:col>73</xdr:col>
      <xdr:colOff>44450</xdr:colOff>
      <xdr:row>15</xdr:row>
      <xdr:rowOff>123190</xdr:rowOff>
    </xdr:to>
    <xdr:sp macro="" textlink="">
      <xdr:nvSpPr>
        <xdr:cNvPr id="452" name="フローチャート: 判断 451"/>
        <xdr:cNvSpPr/>
      </xdr:nvSpPr>
      <xdr:spPr>
        <a:xfrm>
          <a:off x="15240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133367</xdr:rowOff>
    </xdr:from>
    <xdr:ext cx="762000" cy="259045"/>
    <xdr:sp macro="" textlink="">
      <xdr:nvSpPr>
        <xdr:cNvPr id="453" name="テキスト ボックス 452"/>
        <xdr:cNvSpPr txBox="1"/>
      </xdr:nvSpPr>
      <xdr:spPr>
        <a:xfrm>
          <a:off x="14909800" y="236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153247</xdr:rowOff>
    </xdr:from>
    <xdr:to>
      <xdr:col>68</xdr:col>
      <xdr:colOff>152400</xdr:colOff>
      <xdr:row>19</xdr:row>
      <xdr:rowOff>169475</xdr:rowOff>
    </xdr:to>
    <xdr:cxnSp macro="">
      <xdr:nvCxnSpPr>
        <xdr:cNvPr id="454" name="直線コネクタ 453"/>
        <xdr:cNvCxnSpPr/>
      </xdr:nvCxnSpPr>
      <xdr:spPr>
        <a:xfrm flipV="1">
          <a:off x="13512800" y="3239347"/>
          <a:ext cx="889000" cy="18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44379</xdr:rowOff>
    </xdr:from>
    <xdr:to>
      <xdr:col>68</xdr:col>
      <xdr:colOff>203200</xdr:colOff>
      <xdr:row>15</xdr:row>
      <xdr:rowOff>145979</xdr:rowOff>
    </xdr:to>
    <xdr:sp macro="" textlink="">
      <xdr:nvSpPr>
        <xdr:cNvPr id="455" name="フローチャート: 判断 454"/>
        <xdr:cNvSpPr/>
      </xdr:nvSpPr>
      <xdr:spPr>
        <a:xfrm>
          <a:off x="14351000" y="261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156156</xdr:rowOff>
    </xdr:from>
    <xdr:ext cx="762000" cy="259045"/>
    <xdr:sp macro="" textlink="">
      <xdr:nvSpPr>
        <xdr:cNvPr id="456" name="テキスト ボックス 455"/>
        <xdr:cNvSpPr txBox="1"/>
      </xdr:nvSpPr>
      <xdr:spPr>
        <a:xfrm>
          <a:off x="14020800" y="2385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72531</xdr:rowOff>
    </xdr:from>
    <xdr:to>
      <xdr:col>64</xdr:col>
      <xdr:colOff>152400</xdr:colOff>
      <xdr:row>16</xdr:row>
      <xdr:rowOff>2681</xdr:rowOff>
    </xdr:to>
    <xdr:sp macro="" textlink="">
      <xdr:nvSpPr>
        <xdr:cNvPr id="457" name="フローチャート: 判断 456"/>
        <xdr:cNvSpPr/>
      </xdr:nvSpPr>
      <xdr:spPr>
        <a:xfrm>
          <a:off x="13462000" y="264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12858</xdr:rowOff>
    </xdr:from>
    <xdr:ext cx="762000" cy="259045"/>
    <xdr:sp macro="" textlink="">
      <xdr:nvSpPr>
        <xdr:cNvPr id="458" name="テキスト ボックス 457"/>
        <xdr:cNvSpPr txBox="1"/>
      </xdr:nvSpPr>
      <xdr:spPr>
        <a:xfrm>
          <a:off x="13131800" y="2413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12347</xdr:rowOff>
    </xdr:from>
    <xdr:to>
      <xdr:col>81</xdr:col>
      <xdr:colOff>95250</xdr:colOff>
      <xdr:row>16</xdr:row>
      <xdr:rowOff>113947</xdr:rowOff>
    </xdr:to>
    <xdr:sp macro="" textlink="">
      <xdr:nvSpPr>
        <xdr:cNvPr id="464" name="楕円 463"/>
        <xdr:cNvSpPr/>
      </xdr:nvSpPr>
      <xdr:spPr>
        <a:xfrm>
          <a:off x="16967200" y="2755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155874</xdr:rowOff>
    </xdr:from>
    <xdr:ext cx="762000" cy="259045"/>
    <xdr:sp macro="" textlink="">
      <xdr:nvSpPr>
        <xdr:cNvPr id="465" name="将来負担の状況該当値テキスト"/>
        <xdr:cNvSpPr txBox="1"/>
      </xdr:nvSpPr>
      <xdr:spPr>
        <a:xfrm>
          <a:off x="17106900" y="272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86219</xdr:rowOff>
    </xdr:from>
    <xdr:to>
      <xdr:col>77</xdr:col>
      <xdr:colOff>95250</xdr:colOff>
      <xdr:row>18</xdr:row>
      <xdr:rowOff>16369</xdr:rowOff>
    </xdr:to>
    <xdr:sp macro="" textlink="">
      <xdr:nvSpPr>
        <xdr:cNvPr id="466" name="楕円 465"/>
        <xdr:cNvSpPr/>
      </xdr:nvSpPr>
      <xdr:spPr>
        <a:xfrm>
          <a:off x="16129000" y="3000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1146</xdr:rowOff>
    </xdr:from>
    <xdr:ext cx="736600" cy="259045"/>
    <xdr:sp macro="" textlink="">
      <xdr:nvSpPr>
        <xdr:cNvPr id="467" name="テキスト ボックス 466"/>
        <xdr:cNvSpPr txBox="1"/>
      </xdr:nvSpPr>
      <xdr:spPr>
        <a:xfrm>
          <a:off x="15798800" y="30872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158609</xdr:rowOff>
    </xdr:from>
    <xdr:to>
      <xdr:col>73</xdr:col>
      <xdr:colOff>44450</xdr:colOff>
      <xdr:row>18</xdr:row>
      <xdr:rowOff>88759</xdr:rowOff>
    </xdr:to>
    <xdr:sp macro="" textlink="">
      <xdr:nvSpPr>
        <xdr:cNvPr id="468" name="楕円 467"/>
        <xdr:cNvSpPr/>
      </xdr:nvSpPr>
      <xdr:spPr>
        <a:xfrm>
          <a:off x="15240000" y="3073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73536</xdr:rowOff>
    </xdr:from>
    <xdr:ext cx="762000" cy="259045"/>
    <xdr:sp macro="" textlink="">
      <xdr:nvSpPr>
        <xdr:cNvPr id="469" name="テキスト ボックス 468"/>
        <xdr:cNvSpPr txBox="1"/>
      </xdr:nvSpPr>
      <xdr:spPr>
        <a:xfrm>
          <a:off x="14909800" y="315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102447</xdr:rowOff>
    </xdr:from>
    <xdr:to>
      <xdr:col>68</xdr:col>
      <xdr:colOff>203200</xdr:colOff>
      <xdr:row>19</xdr:row>
      <xdr:rowOff>32596</xdr:rowOff>
    </xdr:to>
    <xdr:sp macro="" textlink="">
      <xdr:nvSpPr>
        <xdr:cNvPr id="470" name="楕円 469"/>
        <xdr:cNvSpPr/>
      </xdr:nvSpPr>
      <xdr:spPr>
        <a:xfrm>
          <a:off x="14351000" y="318854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17374</xdr:rowOff>
    </xdr:from>
    <xdr:ext cx="762000" cy="259045"/>
    <xdr:sp macro="" textlink="">
      <xdr:nvSpPr>
        <xdr:cNvPr id="471" name="テキスト ボックス 470"/>
        <xdr:cNvSpPr txBox="1"/>
      </xdr:nvSpPr>
      <xdr:spPr>
        <a:xfrm>
          <a:off x="14020800" y="3274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118675</xdr:rowOff>
    </xdr:from>
    <xdr:to>
      <xdr:col>64</xdr:col>
      <xdr:colOff>152400</xdr:colOff>
      <xdr:row>20</xdr:row>
      <xdr:rowOff>48825</xdr:rowOff>
    </xdr:to>
    <xdr:sp macro="" textlink="">
      <xdr:nvSpPr>
        <xdr:cNvPr id="472" name="楕円 471"/>
        <xdr:cNvSpPr/>
      </xdr:nvSpPr>
      <xdr:spPr>
        <a:xfrm>
          <a:off x="13462000" y="337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33602</xdr:rowOff>
    </xdr:from>
    <xdr:ext cx="762000" cy="259045"/>
    <xdr:sp macro="" textlink="">
      <xdr:nvSpPr>
        <xdr:cNvPr id="473" name="テキスト ボックス 472"/>
        <xdr:cNvSpPr txBox="1"/>
      </xdr:nvSpPr>
      <xdr:spPr>
        <a:xfrm>
          <a:off x="13131800" y="3462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奈良県天理市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62,081
61,186
86.42
29,441,463
27,708,425
1,668,666
15,137,632
23,238,885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32.5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a:solidFill>
                <a:schemeClr val="dk1"/>
              </a:solidFill>
              <a:effectLst/>
              <a:latin typeface="+mn-lt"/>
              <a:ea typeface="+mn-ea"/>
              <a:cs typeface="+mn-cs"/>
            </a:rPr>
            <a:t>　職員数が類似団体と比較して多いことが、経常収支比率の人件費分を高くしている要因である。これは、直営で運営している保育所、こども園及び幼稚園といった福祉・教育施設の数が多いため、それに比例し職員数も多くなっているためである。今後は事務のデジタル化やファシリティマネジメントを更に推進し、事務の効率化等による職員数の削減を図り人件費の抑制に繋げていく。</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123190</xdr:rowOff>
    </xdr:from>
    <xdr:to>
      <xdr:col>24</xdr:col>
      <xdr:colOff>25400</xdr:colOff>
      <xdr:row>41</xdr:row>
      <xdr:rowOff>153670</xdr:rowOff>
    </xdr:to>
    <xdr:cxnSp macro="">
      <xdr:nvCxnSpPr>
        <xdr:cNvPr id="61" name="直線コネクタ 60"/>
        <xdr:cNvCxnSpPr/>
      </xdr:nvCxnSpPr>
      <xdr:spPr>
        <a:xfrm flipV="1">
          <a:off x="4826000" y="578104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125747</xdr:rowOff>
    </xdr:from>
    <xdr:ext cx="762000" cy="259045"/>
    <xdr:sp macro="" textlink="">
      <xdr:nvSpPr>
        <xdr:cNvPr id="62" name="人件費最小値テキスト"/>
        <xdr:cNvSpPr txBox="1"/>
      </xdr:nvSpPr>
      <xdr:spPr>
        <a:xfrm>
          <a:off x="4914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153670</xdr:rowOff>
    </xdr:from>
    <xdr:to>
      <xdr:col>24</xdr:col>
      <xdr:colOff>114300</xdr:colOff>
      <xdr:row>41</xdr:row>
      <xdr:rowOff>153670</xdr:rowOff>
    </xdr:to>
    <xdr:cxnSp macro="">
      <xdr:nvCxnSpPr>
        <xdr:cNvPr id="63" name="直線コネクタ 62"/>
        <xdr:cNvCxnSpPr/>
      </xdr:nvCxnSpPr>
      <xdr:spPr>
        <a:xfrm>
          <a:off x="4737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38117</xdr:rowOff>
    </xdr:from>
    <xdr:ext cx="762000" cy="259045"/>
    <xdr:sp macro="" textlink="">
      <xdr:nvSpPr>
        <xdr:cNvPr id="64" name="人件費最大値テキスト"/>
        <xdr:cNvSpPr txBox="1"/>
      </xdr:nvSpPr>
      <xdr:spPr>
        <a:xfrm>
          <a:off x="4914900" y="5524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123190</xdr:rowOff>
    </xdr:from>
    <xdr:to>
      <xdr:col>24</xdr:col>
      <xdr:colOff>114300</xdr:colOff>
      <xdr:row>33</xdr:row>
      <xdr:rowOff>123190</xdr:rowOff>
    </xdr:to>
    <xdr:cxnSp macro="">
      <xdr:nvCxnSpPr>
        <xdr:cNvPr id="65" name="直線コネクタ 64"/>
        <xdr:cNvCxnSpPr/>
      </xdr:nvCxnSpPr>
      <xdr:spPr>
        <a:xfrm>
          <a:off x="4737100" y="5781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66040</xdr:rowOff>
    </xdr:from>
    <xdr:to>
      <xdr:col>24</xdr:col>
      <xdr:colOff>25400</xdr:colOff>
      <xdr:row>39</xdr:row>
      <xdr:rowOff>62230</xdr:rowOff>
    </xdr:to>
    <xdr:cxnSp macro="">
      <xdr:nvCxnSpPr>
        <xdr:cNvPr id="66" name="直線コネクタ 65"/>
        <xdr:cNvCxnSpPr/>
      </xdr:nvCxnSpPr>
      <xdr:spPr>
        <a:xfrm>
          <a:off x="3987800" y="6581140"/>
          <a:ext cx="8382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138447</xdr:rowOff>
    </xdr:from>
    <xdr:ext cx="762000" cy="259045"/>
    <xdr:sp macro="" textlink="">
      <xdr:nvSpPr>
        <xdr:cNvPr id="67" name="人件費平均値テキスト"/>
        <xdr:cNvSpPr txBox="1"/>
      </xdr:nvSpPr>
      <xdr:spPr>
        <a:xfrm>
          <a:off x="4914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8" name="フローチャート: 判断 67"/>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66040</xdr:rowOff>
    </xdr:from>
    <xdr:to>
      <xdr:col>19</xdr:col>
      <xdr:colOff>187325</xdr:colOff>
      <xdr:row>39</xdr:row>
      <xdr:rowOff>161290</xdr:rowOff>
    </xdr:to>
    <xdr:cxnSp macro="">
      <xdr:nvCxnSpPr>
        <xdr:cNvPr id="69" name="直線コネクタ 68"/>
        <xdr:cNvCxnSpPr/>
      </xdr:nvCxnSpPr>
      <xdr:spPr>
        <a:xfrm flipV="1">
          <a:off x="3098800" y="658114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16527</xdr:rowOff>
    </xdr:from>
    <xdr:ext cx="736600" cy="259045"/>
    <xdr:sp macro="" textlink="">
      <xdr:nvSpPr>
        <xdr:cNvPr id="71" name="テキスト ボックス 70"/>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62230</xdr:rowOff>
    </xdr:from>
    <xdr:to>
      <xdr:col>15</xdr:col>
      <xdr:colOff>98425</xdr:colOff>
      <xdr:row>39</xdr:row>
      <xdr:rowOff>161290</xdr:rowOff>
    </xdr:to>
    <xdr:cxnSp macro="">
      <xdr:nvCxnSpPr>
        <xdr:cNvPr id="72" name="直線コネクタ 71"/>
        <xdr:cNvCxnSpPr/>
      </xdr:nvCxnSpPr>
      <xdr:spPr>
        <a:xfrm>
          <a:off x="2209800" y="67487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167640</xdr:rowOff>
    </xdr:from>
    <xdr:to>
      <xdr:col>15</xdr:col>
      <xdr:colOff>149225</xdr:colOff>
      <xdr:row>37</xdr:row>
      <xdr:rowOff>97790</xdr:rowOff>
    </xdr:to>
    <xdr:sp macro="" textlink="">
      <xdr:nvSpPr>
        <xdr:cNvPr id="73" name="フローチャート: 判断 72"/>
        <xdr:cNvSpPr/>
      </xdr:nvSpPr>
      <xdr:spPr>
        <a:xfrm>
          <a:off x="3048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107967</xdr:rowOff>
    </xdr:from>
    <xdr:ext cx="762000" cy="259045"/>
    <xdr:sp macro="" textlink="">
      <xdr:nvSpPr>
        <xdr:cNvPr id="74" name="テキスト ボックス 73"/>
        <xdr:cNvSpPr txBox="1"/>
      </xdr:nvSpPr>
      <xdr:spPr>
        <a:xfrm>
          <a:off x="2717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62230</xdr:rowOff>
    </xdr:from>
    <xdr:to>
      <xdr:col>11</xdr:col>
      <xdr:colOff>9525</xdr:colOff>
      <xdr:row>40</xdr:row>
      <xdr:rowOff>88900</xdr:rowOff>
    </xdr:to>
    <xdr:cxnSp macro="">
      <xdr:nvCxnSpPr>
        <xdr:cNvPr id="75" name="直線コネクタ 74"/>
        <xdr:cNvCxnSpPr/>
      </xdr:nvCxnSpPr>
      <xdr:spPr>
        <a:xfrm flipV="1">
          <a:off x="1320800" y="674878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6" name="フローチャート: 判断 75"/>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16527</xdr:rowOff>
    </xdr:from>
    <xdr:ext cx="762000" cy="259045"/>
    <xdr:sp macro="" textlink="">
      <xdr:nvSpPr>
        <xdr:cNvPr id="77" name="テキスト ボックス 76"/>
        <xdr:cNvSpPr txBox="1"/>
      </xdr:nvSpPr>
      <xdr:spPr>
        <a:xfrm>
          <a:off x="1828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8" name="フローチャート: 判断 77"/>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39387</xdr:rowOff>
    </xdr:from>
    <xdr:ext cx="762000" cy="259045"/>
    <xdr:sp macro="" textlink="">
      <xdr:nvSpPr>
        <xdr:cNvPr id="79" name="テキスト ボックス 78"/>
        <xdr:cNvSpPr txBox="1"/>
      </xdr:nvSpPr>
      <xdr:spPr>
        <a:xfrm>
          <a:off x="939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11430</xdr:rowOff>
    </xdr:from>
    <xdr:to>
      <xdr:col>24</xdr:col>
      <xdr:colOff>76200</xdr:colOff>
      <xdr:row>39</xdr:row>
      <xdr:rowOff>113030</xdr:rowOff>
    </xdr:to>
    <xdr:sp macro="" textlink="">
      <xdr:nvSpPr>
        <xdr:cNvPr id="85" name="楕円 84"/>
        <xdr:cNvSpPr/>
      </xdr:nvSpPr>
      <xdr:spPr>
        <a:xfrm>
          <a:off x="4775200" y="669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154957</xdr:rowOff>
    </xdr:from>
    <xdr:ext cx="762000" cy="259045"/>
    <xdr:sp macro="" textlink="">
      <xdr:nvSpPr>
        <xdr:cNvPr id="86" name="人件費該当値テキスト"/>
        <xdr:cNvSpPr txBox="1"/>
      </xdr:nvSpPr>
      <xdr:spPr>
        <a:xfrm>
          <a:off x="4914900" y="667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15240</xdr:rowOff>
    </xdr:from>
    <xdr:to>
      <xdr:col>20</xdr:col>
      <xdr:colOff>38100</xdr:colOff>
      <xdr:row>38</xdr:row>
      <xdr:rowOff>116840</xdr:rowOff>
    </xdr:to>
    <xdr:sp macro="" textlink="">
      <xdr:nvSpPr>
        <xdr:cNvPr id="87" name="楕円 86"/>
        <xdr:cNvSpPr/>
      </xdr:nvSpPr>
      <xdr:spPr>
        <a:xfrm>
          <a:off x="39370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101617</xdr:rowOff>
    </xdr:from>
    <xdr:ext cx="736600" cy="259045"/>
    <xdr:sp macro="" textlink="">
      <xdr:nvSpPr>
        <xdr:cNvPr id="88" name="テキスト ボックス 87"/>
        <xdr:cNvSpPr txBox="1"/>
      </xdr:nvSpPr>
      <xdr:spPr>
        <a:xfrm>
          <a:off x="3606800" y="661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110490</xdr:rowOff>
    </xdr:from>
    <xdr:to>
      <xdr:col>15</xdr:col>
      <xdr:colOff>149225</xdr:colOff>
      <xdr:row>40</xdr:row>
      <xdr:rowOff>40640</xdr:rowOff>
    </xdr:to>
    <xdr:sp macro="" textlink="">
      <xdr:nvSpPr>
        <xdr:cNvPr id="89" name="楕円 88"/>
        <xdr:cNvSpPr/>
      </xdr:nvSpPr>
      <xdr:spPr>
        <a:xfrm>
          <a:off x="3048000" y="679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25417</xdr:rowOff>
    </xdr:from>
    <xdr:ext cx="762000" cy="259045"/>
    <xdr:sp macro="" textlink="">
      <xdr:nvSpPr>
        <xdr:cNvPr id="90" name="テキスト ボックス 89"/>
        <xdr:cNvSpPr txBox="1"/>
      </xdr:nvSpPr>
      <xdr:spPr>
        <a:xfrm>
          <a:off x="2717800" y="688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11430</xdr:rowOff>
    </xdr:from>
    <xdr:to>
      <xdr:col>11</xdr:col>
      <xdr:colOff>60325</xdr:colOff>
      <xdr:row>39</xdr:row>
      <xdr:rowOff>113030</xdr:rowOff>
    </xdr:to>
    <xdr:sp macro="" textlink="">
      <xdr:nvSpPr>
        <xdr:cNvPr id="91" name="楕円 90"/>
        <xdr:cNvSpPr/>
      </xdr:nvSpPr>
      <xdr:spPr>
        <a:xfrm>
          <a:off x="2159000" y="669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97807</xdr:rowOff>
    </xdr:from>
    <xdr:ext cx="762000" cy="259045"/>
    <xdr:sp macro="" textlink="">
      <xdr:nvSpPr>
        <xdr:cNvPr id="92" name="テキスト ボックス 91"/>
        <xdr:cNvSpPr txBox="1"/>
      </xdr:nvSpPr>
      <xdr:spPr>
        <a:xfrm>
          <a:off x="1828800" y="678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38100</xdr:rowOff>
    </xdr:from>
    <xdr:to>
      <xdr:col>6</xdr:col>
      <xdr:colOff>171450</xdr:colOff>
      <xdr:row>40</xdr:row>
      <xdr:rowOff>139700</xdr:rowOff>
    </xdr:to>
    <xdr:sp macro="" textlink="">
      <xdr:nvSpPr>
        <xdr:cNvPr id="93" name="楕円 92"/>
        <xdr:cNvSpPr/>
      </xdr:nvSpPr>
      <xdr:spPr>
        <a:xfrm>
          <a:off x="12700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124477</xdr:rowOff>
    </xdr:from>
    <xdr:ext cx="762000" cy="259045"/>
    <xdr:sp macro="" textlink="">
      <xdr:nvSpPr>
        <xdr:cNvPr id="94" name="テキスト ボックス 93"/>
        <xdr:cNvSpPr txBox="1"/>
      </xdr:nvSpPr>
      <xdr:spPr>
        <a:xfrm>
          <a:off x="939800" y="698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en-US" altLang="ja-JP"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物件費の主な内訳として、ごみ等の収集委託、焼却施設運転管理委託、施設の光熱水費や指定管理料、</a:t>
          </a:r>
          <a:r>
            <a:rPr kumimoji="1" lang="en-US" altLang="ja-JP" sz="1100" b="0" i="0" baseline="0">
              <a:solidFill>
                <a:schemeClr val="dk1"/>
              </a:solidFill>
              <a:effectLst/>
              <a:latin typeface="+mn-lt"/>
              <a:ea typeface="+mn-ea"/>
              <a:cs typeface="+mn-cs"/>
            </a:rPr>
            <a:t>ICT</a:t>
          </a:r>
          <a:r>
            <a:rPr kumimoji="1" lang="ja-JP" altLang="ja-JP" sz="1100" b="0" i="0" baseline="0">
              <a:solidFill>
                <a:schemeClr val="dk1"/>
              </a:solidFill>
              <a:effectLst/>
              <a:latin typeface="+mn-lt"/>
              <a:ea typeface="+mn-ea"/>
              <a:cs typeface="+mn-cs"/>
            </a:rPr>
            <a:t>関連の経費などがあり、類似団体とほぼ同水準で推移している。令和４年度では給食の調理業務の委託料の増加や施設の水道光熱費が高騰したため前年度に比して数値が上昇している。今後も、施設の統廃合を含めた公共施設等の見直しを実施し、コスト削減を図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140716</xdr:rowOff>
    </xdr:from>
    <xdr:to>
      <xdr:col>82</xdr:col>
      <xdr:colOff>107950</xdr:colOff>
      <xdr:row>21</xdr:row>
      <xdr:rowOff>69850</xdr:rowOff>
    </xdr:to>
    <xdr:cxnSp macro="">
      <xdr:nvCxnSpPr>
        <xdr:cNvPr id="120" name="直線コネクタ 119"/>
        <xdr:cNvCxnSpPr/>
      </xdr:nvCxnSpPr>
      <xdr:spPr>
        <a:xfrm flipV="1">
          <a:off x="16510000" y="2198116"/>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55643</xdr:rowOff>
    </xdr:from>
    <xdr:ext cx="762000" cy="259045"/>
    <xdr:sp macro="" textlink="">
      <xdr:nvSpPr>
        <xdr:cNvPr id="123" name="物件費最大値テキスト"/>
        <xdr:cNvSpPr txBox="1"/>
      </xdr:nvSpPr>
      <xdr:spPr>
        <a:xfrm>
          <a:off x="16598900" y="194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140716</xdr:rowOff>
    </xdr:from>
    <xdr:to>
      <xdr:col>82</xdr:col>
      <xdr:colOff>196850</xdr:colOff>
      <xdr:row>12</xdr:row>
      <xdr:rowOff>140716</xdr:rowOff>
    </xdr:to>
    <xdr:cxnSp macro="">
      <xdr:nvCxnSpPr>
        <xdr:cNvPr id="124" name="直線コネクタ 123"/>
        <xdr:cNvCxnSpPr/>
      </xdr:nvCxnSpPr>
      <xdr:spPr>
        <a:xfrm>
          <a:off x="16421100" y="219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92710</xdr:rowOff>
    </xdr:from>
    <xdr:to>
      <xdr:col>82</xdr:col>
      <xdr:colOff>107950</xdr:colOff>
      <xdr:row>16</xdr:row>
      <xdr:rowOff>30988</xdr:rowOff>
    </xdr:to>
    <xdr:cxnSp macro="">
      <xdr:nvCxnSpPr>
        <xdr:cNvPr id="125" name="直線コネクタ 124"/>
        <xdr:cNvCxnSpPr/>
      </xdr:nvCxnSpPr>
      <xdr:spPr>
        <a:xfrm>
          <a:off x="15671800" y="2664460"/>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61993</xdr:rowOff>
    </xdr:from>
    <xdr:ext cx="762000" cy="259045"/>
    <xdr:sp macro="" textlink="">
      <xdr:nvSpPr>
        <xdr:cNvPr id="126" name="物件費平均値テキスト"/>
        <xdr:cNvSpPr txBox="1"/>
      </xdr:nvSpPr>
      <xdr:spPr>
        <a:xfrm>
          <a:off x="16598900" y="280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89916</xdr:rowOff>
    </xdr:from>
    <xdr:to>
      <xdr:col>82</xdr:col>
      <xdr:colOff>158750</xdr:colOff>
      <xdr:row>17</xdr:row>
      <xdr:rowOff>20066</xdr:rowOff>
    </xdr:to>
    <xdr:sp macro="" textlink="">
      <xdr:nvSpPr>
        <xdr:cNvPr id="127" name="フローチャート: 判断 126"/>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92710</xdr:rowOff>
    </xdr:from>
    <xdr:to>
      <xdr:col>78</xdr:col>
      <xdr:colOff>69850</xdr:colOff>
      <xdr:row>15</xdr:row>
      <xdr:rowOff>165862</xdr:rowOff>
    </xdr:to>
    <xdr:cxnSp macro="">
      <xdr:nvCxnSpPr>
        <xdr:cNvPr id="128" name="直線コネクタ 127"/>
        <xdr:cNvCxnSpPr/>
      </xdr:nvCxnSpPr>
      <xdr:spPr>
        <a:xfrm flipV="1">
          <a:off x="14782800" y="266446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151638</xdr:rowOff>
    </xdr:from>
    <xdr:to>
      <xdr:col>78</xdr:col>
      <xdr:colOff>120650</xdr:colOff>
      <xdr:row>16</xdr:row>
      <xdr:rowOff>81788</xdr:rowOff>
    </xdr:to>
    <xdr:sp macro="" textlink="">
      <xdr:nvSpPr>
        <xdr:cNvPr id="129" name="フローチャート: 判断 128"/>
        <xdr:cNvSpPr/>
      </xdr:nvSpPr>
      <xdr:spPr>
        <a:xfrm>
          <a:off x="15621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66565</xdr:rowOff>
    </xdr:from>
    <xdr:ext cx="736600" cy="259045"/>
    <xdr:sp macro="" textlink="">
      <xdr:nvSpPr>
        <xdr:cNvPr id="130" name="テキスト ボックス 129"/>
        <xdr:cNvSpPr txBox="1"/>
      </xdr:nvSpPr>
      <xdr:spPr>
        <a:xfrm>
          <a:off x="15290800" y="2809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165862</xdr:rowOff>
    </xdr:from>
    <xdr:to>
      <xdr:col>73</xdr:col>
      <xdr:colOff>180975</xdr:colOff>
      <xdr:row>16</xdr:row>
      <xdr:rowOff>159004</xdr:rowOff>
    </xdr:to>
    <xdr:cxnSp macro="">
      <xdr:nvCxnSpPr>
        <xdr:cNvPr id="131" name="直線コネクタ 130"/>
        <xdr:cNvCxnSpPr/>
      </xdr:nvCxnSpPr>
      <xdr:spPr>
        <a:xfrm flipV="1">
          <a:off x="13893800" y="2737612"/>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7620</xdr:rowOff>
    </xdr:from>
    <xdr:to>
      <xdr:col>74</xdr:col>
      <xdr:colOff>31750</xdr:colOff>
      <xdr:row>16</xdr:row>
      <xdr:rowOff>109220</xdr:rowOff>
    </xdr:to>
    <xdr:sp macro="" textlink="">
      <xdr:nvSpPr>
        <xdr:cNvPr id="132" name="フローチャート: 判断 131"/>
        <xdr:cNvSpPr/>
      </xdr:nvSpPr>
      <xdr:spPr>
        <a:xfrm>
          <a:off x="14732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93997</xdr:rowOff>
    </xdr:from>
    <xdr:ext cx="762000" cy="259045"/>
    <xdr:sp macro="" textlink="">
      <xdr:nvSpPr>
        <xdr:cNvPr id="133" name="テキスト ボックス 132"/>
        <xdr:cNvSpPr txBox="1"/>
      </xdr:nvSpPr>
      <xdr:spPr>
        <a:xfrm>
          <a:off x="14401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85852</xdr:rowOff>
    </xdr:from>
    <xdr:to>
      <xdr:col>69</xdr:col>
      <xdr:colOff>92075</xdr:colOff>
      <xdr:row>16</xdr:row>
      <xdr:rowOff>159004</xdr:rowOff>
    </xdr:to>
    <xdr:cxnSp macro="">
      <xdr:nvCxnSpPr>
        <xdr:cNvPr id="134" name="直線コネクタ 133"/>
        <xdr:cNvCxnSpPr/>
      </xdr:nvCxnSpPr>
      <xdr:spPr>
        <a:xfrm>
          <a:off x="13004800" y="282905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71628</xdr:rowOff>
    </xdr:from>
    <xdr:to>
      <xdr:col>69</xdr:col>
      <xdr:colOff>142875</xdr:colOff>
      <xdr:row>17</xdr:row>
      <xdr:rowOff>1778</xdr:rowOff>
    </xdr:to>
    <xdr:sp macro="" textlink="">
      <xdr:nvSpPr>
        <xdr:cNvPr id="135" name="フローチャート: 判断 134"/>
        <xdr:cNvSpPr/>
      </xdr:nvSpPr>
      <xdr:spPr>
        <a:xfrm>
          <a:off x="13843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11955</xdr:rowOff>
    </xdr:from>
    <xdr:ext cx="762000" cy="259045"/>
    <xdr:sp macro="" textlink="">
      <xdr:nvSpPr>
        <xdr:cNvPr id="136" name="テキスト ボックス 135"/>
        <xdr:cNvSpPr txBox="1"/>
      </xdr:nvSpPr>
      <xdr:spPr>
        <a:xfrm>
          <a:off x="13512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62484</xdr:rowOff>
    </xdr:from>
    <xdr:to>
      <xdr:col>65</xdr:col>
      <xdr:colOff>53975</xdr:colOff>
      <xdr:row>16</xdr:row>
      <xdr:rowOff>164084</xdr:rowOff>
    </xdr:to>
    <xdr:sp macro="" textlink="">
      <xdr:nvSpPr>
        <xdr:cNvPr id="137" name="フローチャート: 判断 136"/>
        <xdr:cNvSpPr/>
      </xdr:nvSpPr>
      <xdr:spPr>
        <a:xfrm>
          <a:off x="12954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148861</xdr:rowOff>
    </xdr:from>
    <xdr:ext cx="762000" cy="259045"/>
    <xdr:sp macro="" textlink="">
      <xdr:nvSpPr>
        <xdr:cNvPr id="138" name="テキスト ボックス 137"/>
        <xdr:cNvSpPr txBox="1"/>
      </xdr:nvSpPr>
      <xdr:spPr>
        <a:xfrm>
          <a:off x="12623800" y="289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151638</xdr:rowOff>
    </xdr:from>
    <xdr:to>
      <xdr:col>82</xdr:col>
      <xdr:colOff>158750</xdr:colOff>
      <xdr:row>16</xdr:row>
      <xdr:rowOff>81788</xdr:rowOff>
    </xdr:to>
    <xdr:sp macro="" textlink="">
      <xdr:nvSpPr>
        <xdr:cNvPr id="144" name="楕円 143"/>
        <xdr:cNvSpPr/>
      </xdr:nvSpPr>
      <xdr:spPr>
        <a:xfrm>
          <a:off x="16459200" y="272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168165</xdr:rowOff>
    </xdr:from>
    <xdr:ext cx="762000" cy="259045"/>
    <xdr:sp macro="" textlink="">
      <xdr:nvSpPr>
        <xdr:cNvPr id="145" name="物件費該当値テキスト"/>
        <xdr:cNvSpPr txBox="1"/>
      </xdr:nvSpPr>
      <xdr:spPr>
        <a:xfrm>
          <a:off x="16598900" y="2568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41910</xdr:rowOff>
    </xdr:from>
    <xdr:to>
      <xdr:col>78</xdr:col>
      <xdr:colOff>120650</xdr:colOff>
      <xdr:row>15</xdr:row>
      <xdr:rowOff>143510</xdr:rowOff>
    </xdr:to>
    <xdr:sp macro="" textlink="">
      <xdr:nvSpPr>
        <xdr:cNvPr id="146" name="楕円 145"/>
        <xdr:cNvSpPr/>
      </xdr:nvSpPr>
      <xdr:spPr>
        <a:xfrm>
          <a:off x="15621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153687</xdr:rowOff>
    </xdr:from>
    <xdr:ext cx="736600" cy="259045"/>
    <xdr:sp macro="" textlink="">
      <xdr:nvSpPr>
        <xdr:cNvPr id="147" name="テキスト ボックス 146"/>
        <xdr:cNvSpPr txBox="1"/>
      </xdr:nvSpPr>
      <xdr:spPr>
        <a:xfrm>
          <a:off x="15290800" y="2382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115062</xdr:rowOff>
    </xdr:from>
    <xdr:to>
      <xdr:col>74</xdr:col>
      <xdr:colOff>31750</xdr:colOff>
      <xdr:row>16</xdr:row>
      <xdr:rowOff>45212</xdr:rowOff>
    </xdr:to>
    <xdr:sp macro="" textlink="">
      <xdr:nvSpPr>
        <xdr:cNvPr id="148" name="楕円 147"/>
        <xdr:cNvSpPr/>
      </xdr:nvSpPr>
      <xdr:spPr>
        <a:xfrm>
          <a:off x="14732000" y="268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55389</xdr:rowOff>
    </xdr:from>
    <xdr:ext cx="762000" cy="259045"/>
    <xdr:sp macro="" textlink="">
      <xdr:nvSpPr>
        <xdr:cNvPr id="149" name="テキスト ボックス 148"/>
        <xdr:cNvSpPr txBox="1"/>
      </xdr:nvSpPr>
      <xdr:spPr>
        <a:xfrm>
          <a:off x="14401800" y="2455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108204</xdr:rowOff>
    </xdr:from>
    <xdr:to>
      <xdr:col>69</xdr:col>
      <xdr:colOff>142875</xdr:colOff>
      <xdr:row>17</xdr:row>
      <xdr:rowOff>38354</xdr:rowOff>
    </xdr:to>
    <xdr:sp macro="" textlink="">
      <xdr:nvSpPr>
        <xdr:cNvPr id="150" name="楕円 149"/>
        <xdr:cNvSpPr/>
      </xdr:nvSpPr>
      <xdr:spPr>
        <a:xfrm>
          <a:off x="13843000" y="285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23131</xdr:rowOff>
    </xdr:from>
    <xdr:ext cx="762000" cy="259045"/>
    <xdr:sp macro="" textlink="">
      <xdr:nvSpPr>
        <xdr:cNvPr id="151" name="テキスト ボックス 150"/>
        <xdr:cNvSpPr txBox="1"/>
      </xdr:nvSpPr>
      <xdr:spPr>
        <a:xfrm>
          <a:off x="13512800" y="2937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35052</xdr:rowOff>
    </xdr:from>
    <xdr:to>
      <xdr:col>65</xdr:col>
      <xdr:colOff>53975</xdr:colOff>
      <xdr:row>16</xdr:row>
      <xdr:rowOff>136652</xdr:rowOff>
    </xdr:to>
    <xdr:sp macro="" textlink="">
      <xdr:nvSpPr>
        <xdr:cNvPr id="152" name="楕円 151"/>
        <xdr:cNvSpPr/>
      </xdr:nvSpPr>
      <xdr:spPr>
        <a:xfrm>
          <a:off x="12954000" y="277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146829</xdr:rowOff>
    </xdr:from>
    <xdr:ext cx="762000" cy="259045"/>
    <xdr:sp macro="" textlink="">
      <xdr:nvSpPr>
        <xdr:cNvPr id="153" name="テキスト ボックス 152"/>
        <xdr:cNvSpPr txBox="1"/>
      </xdr:nvSpPr>
      <xdr:spPr>
        <a:xfrm>
          <a:off x="12623800" y="2547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i="0" baseline="0">
              <a:solidFill>
                <a:schemeClr val="dk1"/>
              </a:solidFill>
              <a:effectLst/>
              <a:latin typeface="+mn-lt"/>
              <a:ea typeface="+mn-ea"/>
              <a:cs typeface="+mn-cs"/>
            </a:rPr>
            <a:t>　 扶助費に係る経常収支比率は、類似団体と比較してやや下回る水準で推移している。令和４年度決算においても</a:t>
          </a:r>
          <a:r>
            <a:rPr kumimoji="1" lang="en-US" altLang="ja-JP" sz="1100" b="0" i="0" baseline="0">
              <a:solidFill>
                <a:schemeClr val="dk1"/>
              </a:solidFill>
              <a:effectLst/>
              <a:latin typeface="+mn-lt"/>
              <a:ea typeface="+mn-ea"/>
              <a:cs typeface="+mn-cs"/>
            </a:rPr>
            <a:t>0.2</a:t>
          </a:r>
          <a:r>
            <a:rPr kumimoji="1" lang="ja-JP" altLang="ja-JP" sz="1100" b="0" i="0" baseline="0">
              <a:solidFill>
                <a:schemeClr val="dk1"/>
              </a:solidFill>
              <a:effectLst/>
              <a:latin typeface="+mn-lt"/>
              <a:ea typeface="+mn-ea"/>
              <a:cs typeface="+mn-cs"/>
            </a:rPr>
            <a:t>ポイント数値が下降している。要因としては、障害福祉サービス介護給付費にかかる経常一般財源が増加しているものの、生活保護費の減少が挙げられる。生活保護費については、従来より実施している資格審査等の適正化を継続して遂行していくことで、その抑制を図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60</xdr:row>
      <xdr:rowOff>35560</xdr:rowOff>
    </xdr:to>
    <xdr:cxnSp macro="">
      <xdr:nvCxnSpPr>
        <xdr:cNvPr id="181" name="直線コネクタ 180"/>
        <xdr:cNvCxnSpPr/>
      </xdr:nvCxnSpPr>
      <xdr:spPr>
        <a:xfrm flipV="1">
          <a:off x="4826000" y="915670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7637</xdr:rowOff>
    </xdr:from>
    <xdr:ext cx="762000" cy="259045"/>
    <xdr:sp macro="" textlink="">
      <xdr:nvSpPr>
        <xdr:cNvPr id="182" name="扶助費最小値テキスト"/>
        <xdr:cNvSpPr txBox="1"/>
      </xdr:nvSpPr>
      <xdr:spPr>
        <a:xfrm>
          <a:off x="4914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35560</xdr:rowOff>
    </xdr:from>
    <xdr:to>
      <xdr:col>24</xdr:col>
      <xdr:colOff>114300</xdr:colOff>
      <xdr:row>60</xdr:row>
      <xdr:rowOff>35560</xdr:rowOff>
    </xdr:to>
    <xdr:cxnSp macro="">
      <xdr:nvCxnSpPr>
        <xdr:cNvPr id="183" name="直線コネクタ 182"/>
        <xdr:cNvCxnSpPr/>
      </xdr:nvCxnSpPr>
      <xdr:spPr>
        <a:xfrm>
          <a:off x="4737100" y="1032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4"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5" name="直線コネクタ 184"/>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54610</xdr:rowOff>
    </xdr:from>
    <xdr:to>
      <xdr:col>24</xdr:col>
      <xdr:colOff>25400</xdr:colOff>
      <xdr:row>55</xdr:row>
      <xdr:rowOff>69850</xdr:rowOff>
    </xdr:to>
    <xdr:cxnSp macro="">
      <xdr:nvCxnSpPr>
        <xdr:cNvPr id="186" name="直線コネクタ 185"/>
        <xdr:cNvCxnSpPr/>
      </xdr:nvCxnSpPr>
      <xdr:spPr>
        <a:xfrm flipV="1">
          <a:off x="3987800" y="94843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135907</xdr:rowOff>
    </xdr:from>
    <xdr:ext cx="762000" cy="259045"/>
    <xdr:sp macro="" textlink="">
      <xdr:nvSpPr>
        <xdr:cNvPr id="187" name="扶助費平均値テキスト"/>
        <xdr:cNvSpPr txBox="1"/>
      </xdr:nvSpPr>
      <xdr:spPr>
        <a:xfrm>
          <a:off x="4914900" y="9565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163830</xdr:rowOff>
    </xdr:from>
    <xdr:to>
      <xdr:col>24</xdr:col>
      <xdr:colOff>76200</xdr:colOff>
      <xdr:row>56</xdr:row>
      <xdr:rowOff>93980</xdr:rowOff>
    </xdr:to>
    <xdr:sp macro="" textlink="">
      <xdr:nvSpPr>
        <xdr:cNvPr id="188" name="フローチャート: 判断 187"/>
        <xdr:cNvSpPr/>
      </xdr:nvSpPr>
      <xdr:spPr>
        <a:xfrm>
          <a:off x="47752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69850</xdr:rowOff>
    </xdr:from>
    <xdr:to>
      <xdr:col>19</xdr:col>
      <xdr:colOff>187325</xdr:colOff>
      <xdr:row>55</xdr:row>
      <xdr:rowOff>100330</xdr:rowOff>
    </xdr:to>
    <xdr:cxnSp macro="">
      <xdr:nvCxnSpPr>
        <xdr:cNvPr id="189" name="直線コネクタ 188"/>
        <xdr:cNvCxnSpPr/>
      </xdr:nvCxnSpPr>
      <xdr:spPr>
        <a:xfrm flipV="1">
          <a:off x="3098800" y="94996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125730</xdr:rowOff>
    </xdr:from>
    <xdr:to>
      <xdr:col>20</xdr:col>
      <xdr:colOff>38100</xdr:colOff>
      <xdr:row>56</xdr:row>
      <xdr:rowOff>55880</xdr:rowOff>
    </xdr:to>
    <xdr:sp macro="" textlink="">
      <xdr:nvSpPr>
        <xdr:cNvPr id="190" name="フローチャート: 判断 189"/>
        <xdr:cNvSpPr/>
      </xdr:nvSpPr>
      <xdr:spPr>
        <a:xfrm>
          <a:off x="3937000" y="955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40657</xdr:rowOff>
    </xdr:from>
    <xdr:ext cx="736600" cy="259045"/>
    <xdr:sp macro="" textlink="">
      <xdr:nvSpPr>
        <xdr:cNvPr id="191" name="テキスト ボックス 190"/>
        <xdr:cNvSpPr txBox="1"/>
      </xdr:nvSpPr>
      <xdr:spPr>
        <a:xfrm>
          <a:off x="3606800" y="9641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100330</xdr:rowOff>
    </xdr:from>
    <xdr:to>
      <xdr:col>15</xdr:col>
      <xdr:colOff>98425</xdr:colOff>
      <xdr:row>55</xdr:row>
      <xdr:rowOff>161290</xdr:rowOff>
    </xdr:to>
    <xdr:cxnSp macro="">
      <xdr:nvCxnSpPr>
        <xdr:cNvPr id="192" name="直線コネクタ 191"/>
        <xdr:cNvCxnSpPr/>
      </xdr:nvCxnSpPr>
      <xdr:spPr>
        <a:xfrm flipV="1">
          <a:off x="2209800" y="95300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156210</xdr:rowOff>
    </xdr:from>
    <xdr:to>
      <xdr:col>15</xdr:col>
      <xdr:colOff>149225</xdr:colOff>
      <xdr:row>56</xdr:row>
      <xdr:rowOff>86360</xdr:rowOff>
    </xdr:to>
    <xdr:sp macro="" textlink="">
      <xdr:nvSpPr>
        <xdr:cNvPr id="193" name="フローチャート: 判断 192"/>
        <xdr:cNvSpPr/>
      </xdr:nvSpPr>
      <xdr:spPr>
        <a:xfrm>
          <a:off x="3048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71137</xdr:rowOff>
    </xdr:from>
    <xdr:ext cx="762000" cy="259045"/>
    <xdr:sp macro="" textlink="">
      <xdr:nvSpPr>
        <xdr:cNvPr id="194" name="テキスト ボックス 193"/>
        <xdr:cNvSpPr txBox="1"/>
      </xdr:nvSpPr>
      <xdr:spPr>
        <a:xfrm>
          <a:off x="2717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115570</xdr:rowOff>
    </xdr:from>
    <xdr:to>
      <xdr:col>11</xdr:col>
      <xdr:colOff>9525</xdr:colOff>
      <xdr:row>55</xdr:row>
      <xdr:rowOff>161290</xdr:rowOff>
    </xdr:to>
    <xdr:cxnSp macro="">
      <xdr:nvCxnSpPr>
        <xdr:cNvPr id="195" name="直線コネクタ 194"/>
        <xdr:cNvCxnSpPr/>
      </xdr:nvCxnSpPr>
      <xdr:spPr>
        <a:xfrm>
          <a:off x="1320800" y="95453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30480</xdr:rowOff>
    </xdr:from>
    <xdr:to>
      <xdr:col>11</xdr:col>
      <xdr:colOff>60325</xdr:colOff>
      <xdr:row>56</xdr:row>
      <xdr:rowOff>132080</xdr:rowOff>
    </xdr:to>
    <xdr:sp macro="" textlink="">
      <xdr:nvSpPr>
        <xdr:cNvPr id="196" name="フローチャート: 判断 195"/>
        <xdr:cNvSpPr/>
      </xdr:nvSpPr>
      <xdr:spPr>
        <a:xfrm>
          <a:off x="2159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116857</xdr:rowOff>
    </xdr:from>
    <xdr:ext cx="762000" cy="259045"/>
    <xdr:sp macro="" textlink="">
      <xdr:nvSpPr>
        <xdr:cNvPr id="197" name="テキスト ボックス 196"/>
        <xdr:cNvSpPr txBox="1"/>
      </xdr:nvSpPr>
      <xdr:spPr>
        <a:xfrm>
          <a:off x="1828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163830</xdr:rowOff>
    </xdr:from>
    <xdr:to>
      <xdr:col>6</xdr:col>
      <xdr:colOff>171450</xdr:colOff>
      <xdr:row>56</xdr:row>
      <xdr:rowOff>93980</xdr:rowOff>
    </xdr:to>
    <xdr:sp macro="" textlink="">
      <xdr:nvSpPr>
        <xdr:cNvPr id="198" name="フローチャート: 判断 197"/>
        <xdr:cNvSpPr/>
      </xdr:nvSpPr>
      <xdr:spPr>
        <a:xfrm>
          <a:off x="1270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78757</xdr:rowOff>
    </xdr:from>
    <xdr:ext cx="762000" cy="259045"/>
    <xdr:sp macro="" textlink="">
      <xdr:nvSpPr>
        <xdr:cNvPr id="199" name="テキスト ボックス 198"/>
        <xdr:cNvSpPr txBox="1"/>
      </xdr:nvSpPr>
      <xdr:spPr>
        <a:xfrm>
          <a:off x="9398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3810</xdr:rowOff>
    </xdr:from>
    <xdr:to>
      <xdr:col>24</xdr:col>
      <xdr:colOff>76200</xdr:colOff>
      <xdr:row>55</xdr:row>
      <xdr:rowOff>105410</xdr:rowOff>
    </xdr:to>
    <xdr:sp macro="" textlink="">
      <xdr:nvSpPr>
        <xdr:cNvPr id="205" name="楕円 204"/>
        <xdr:cNvSpPr/>
      </xdr:nvSpPr>
      <xdr:spPr>
        <a:xfrm>
          <a:off x="47752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20337</xdr:rowOff>
    </xdr:from>
    <xdr:ext cx="762000" cy="259045"/>
    <xdr:sp macro="" textlink="">
      <xdr:nvSpPr>
        <xdr:cNvPr id="206" name="扶助費該当値テキスト"/>
        <xdr:cNvSpPr txBox="1"/>
      </xdr:nvSpPr>
      <xdr:spPr>
        <a:xfrm>
          <a:off x="4914900" y="927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19050</xdr:rowOff>
    </xdr:from>
    <xdr:to>
      <xdr:col>20</xdr:col>
      <xdr:colOff>38100</xdr:colOff>
      <xdr:row>55</xdr:row>
      <xdr:rowOff>120650</xdr:rowOff>
    </xdr:to>
    <xdr:sp macro="" textlink="">
      <xdr:nvSpPr>
        <xdr:cNvPr id="207" name="楕円 206"/>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208" name="テキスト ボックス 207"/>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49530</xdr:rowOff>
    </xdr:from>
    <xdr:to>
      <xdr:col>15</xdr:col>
      <xdr:colOff>149225</xdr:colOff>
      <xdr:row>55</xdr:row>
      <xdr:rowOff>151130</xdr:rowOff>
    </xdr:to>
    <xdr:sp macro="" textlink="">
      <xdr:nvSpPr>
        <xdr:cNvPr id="209" name="楕円 208"/>
        <xdr:cNvSpPr/>
      </xdr:nvSpPr>
      <xdr:spPr>
        <a:xfrm>
          <a:off x="30480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161307</xdr:rowOff>
    </xdr:from>
    <xdr:ext cx="762000" cy="259045"/>
    <xdr:sp macro="" textlink="">
      <xdr:nvSpPr>
        <xdr:cNvPr id="210" name="テキスト ボックス 209"/>
        <xdr:cNvSpPr txBox="1"/>
      </xdr:nvSpPr>
      <xdr:spPr>
        <a:xfrm>
          <a:off x="2717800" y="924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110490</xdr:rowOff>
    </xdr:from>
    <xdr:to>
      <xdr:col>11</xdr:col>
      <xdr:colOff>60325</xdr:colOff>
      <xdr:row>56</xdr:row>
      <xdr:rowOff>40640</xdr:rowOff>
    </xdr:to>
    <xdr:sp macro="" textlink="">
      <xdr:nvSpPr>
        <xdr:cNvPr id="211" name="楕円 210"/>
        <xdr:cNvSpPr/>
      </xdr:nvSpPr>
      <xdr:spPr>
        <a:xfrm>
          <a:off x="2159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50817</xdr:rowOff>
    </xdr:from>
    <xdr:ext cx="762000" cy="259045"/>
    <xdr:sp macro="" textlink="">
      <xdr:nvSpPr>
        <xdr:cNvPr id="212" name="テキスト ボックス 211"/>
        <xdr:cNvSpPr txBox="1"/>
      </xdr:nvSpPr>
      <xdr:spPr>
        <a:xfrm>
          <a:off x="1828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64770</xdr:rowOff>
    </xdr:from>
    <xdr:to>
      <xdr:col>6</xdr:col>
      <xdr:colOff>171450</xdr:colOff>
      <xdr:row>55</xdr:row>
      <xdr:rowOff>166370</xdr:rowOff>
    </xdr:to>
    <xdr:sp macro="" textlink="">
      <xdr:nvSpPr>
        <xdr:cNvPr id="213" name="楕円 212"/>
        <xdr:cNvSpPr/>
      </xdr:nvSpPr>
      <xdr:spPr>
        <a:xfrm>
          <a:off x="1270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5097</xdr:rowOff>
    </xdr:from>
    <xdr:ext cx="762000" cy="259045"/>
    <xdr:sp macro="" textlink="">
      <xdr:nvSpPr>
        <xdr:cNvPr id="214" name="テキスト ボックス 213"/>
        <xdr:cNvSpPr txBox="1"/>
      </xdr:nvSpPr>
      <xdr:spPr>
        <a:xfrm>
          <a:off x="9398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i="0" baseline="0">
              <a:solidFill>
                <a:schemeClr val="dk1"/>
              </a:solidFill>
              <a:effectLst/>
              <a:latin typeface="+mn-lt"/>
              <a:ea typeface="+mn-ea"/>
              <a:cs typeface="+mn-cs"/>
            </a:rPr>
            <a:t>　 その他の経費の経常収支比率は、他会計への繰出金の増加や維持補修費の増加などにより比率が上昇している。維持補修費については、今後施設の老朽化に伴う経費増が見込まれることから、その統廃合も視野に入れ、維持コストの適切な管理を行っていく。</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6350</xdr:rowOff>
    </xdr:from>
    <xdr:to>
      <xdr:col>82</xdr:col>
      <xdr:colOff>107950</xdr:colOff>
      <xdr:row>62</xdr:row>
      <xdr:rowOff>63500</xdr:rowOff>
    </xdr:to>
    <xdr:cxnSp macro="">
      <xdr:nvCxnSpPr>
        <xdr:cNvPr id="242" name="直線コネクタ 241"/>
        <xdr:cNvCxnSpPr/>
      </xdr:nvCxnSpPr>
      <xdr:spPr>
        <a:xfrm flipV="1">
          <a:off x="16510000" y="90932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35577</xdr:rowOff>
    </xdr:from>
    <xdr:ext cx="762000" cy="259045"/>
    <xdr:sp macro="" textlink="">
      <xdr:nvSpPr>
        <xdr:cNvPr id="243" name="その他最小値テキスト"/>
        <xdr:cNvSpPr txBox="1"/>
      </xdr:nvSpPr>
      <xdr:spPr>
        <a:xfrm>
          <a:off x="16598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63500</xdr:rowOff>
    </xdr:from>
    <xdr:to>
      <xdr:col>82</xdr:col>
      <xdr:colOff>196850</xdr:colOff>
      <xdr:row>62</xdr:row>
      <xdr:rowOff>63500</xdr:rowOff>
    </xdr:to>
    <xdr:cxnSp macro="">
      <xdr:nvCxnSpPr>
        <xdr:cNvPr id="244" name="直線コネクタ 243"/>
        <xdr:cNvCxnSpPr/>
      </xdr:nvCxnSpPr>
      <xdr:spPr>
        <a:xfrm>
          <a:off x="16421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92727</xdr:rowOff>
    </xdr:from>
    <xdr:ext cx="762000" cy="259045"/>
    <xdr:sp macro="" textlink="">
      <xdr:nvSpPr>
        <xdr:cNvPr id="245" name="その他最大値テキスト"/>
        <xdr:cNvSpPr txBox="1"/>
      </xdr:nvSpPr>
      <xdr:spPr>
        <a:xfrm>
          <a:off x="165989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6350</xdr:rowOff>
    </xdr:from>
    <xdr:to>
      <xdr:col>82</xdr:col>
      <xdr:colOff>196850</xdr:colOff>
      <xdr:row>53</xdr:row>
      <xdr:rowOff>6350</xdr:rowOff>
    </xdr:to>
    <xdr:cxnSp macro="">
      <xdr:nvCxnSpPr>
        <xdr:cNvPr id="246" name="直線コネクタ 245"/>
        <xdr:cNvCxnSpPr/>
      </xdr:nvCxnSpPr>
      <xdr:spPr>
        <a:xfrm>
          <a:off x="16421100" y="909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31750</xdr:rowOff>
    </xdr:from>
    <xdr:to>
      <xdr:col>82</xdr:col>
      <xdr:colOff>107950</xdr:colOff>
      <xdr:row>57</xdr:row>
      <xdr:rowOff>107950</xdr:rowOff>
    </xdr:to>
    <xdr:cxnSp macro="">
      <xdr:nvCxnSpPr>
        <xdr:cNvPr id="247" name="直線コネクタ 246"/>
        <xdr:cNvCxnSpPr/>
      </xdr:nvCxnSpPr>
      <xdr:spPr>
        <a:xfrm>
          <a:off x="15671800" y="98044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67327</xdr:rowOff>
    </xdr:from>
    <xdr:ext cx="762000" cy="259045"/>
    <xdr:sp macro="" textlink="">
      <xdr:nvSpPr>
        <xdr:cNvPr id="248" name="その他平均値テキスト"/>
        <xdr:cNvSpPr txBox="1"/>
      </xdr:nvSpPr>
      <xdr:spPr>
        <a:xfrm>
          <a:off x="16598900" y="9839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49" name="フローチャート: 判断 248"/>
        <xdr:cNvSpPr/>
      </xdr:nvSpPr>
      <xdr:spPr>
        <a:xfrm>
          <a:off x="16459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31750</xdr:rowOff>
    </xdr:from>
    <xdr:to>
      <xdr:col>78</xdr:col>
      <xdr:colOff>69850</xdr:colOff>
      <xdr:row>58</xdr:row>
      <xdr:rowOff>0</xdr:rowOff>
    </xdr:to>
    <xdr:cxnSp macro="">
      <xdr:nvCxnSpPr>
        <xdr:cNvPr id="250" name="直線コネクタ 249"/>
        <xdr:cNvCxnSpPr/>
      </xdr:nvCxnSpPr>
      <xdr:spPr>
        <a:xfrm flipV="1">
          <a:off x="14782800" y="98044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6350</xdr:rowOff>
    </xdr:from>
    <xdr:to>
      <xdr:col>78</xdr:col>
      <xdr:colOff>120650</xdr:colOff>
      <xdr:row>57</xdr:row>
      <xdr:rowOff>107950</xdr:rowOff>
    </xdr:to>
    <xdr:sp macro="" textlink="">
      <xdr:nvSpPr>
        <xdr:cNvPr id="251" name="フローチャート: 判断 250"/>
        <xdr:cNvSpPr/>
      </xdr:nvSpPr>
      <xdr:spPr>
        <a:xfrm>
          <a:off x="15621000" y="977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92727</xdr:rowOff>
    </xdr:from>
    <xdr:ext cx="736600" cy="259045"/>
    <xdr:sp macro="" textlink="">
      <xdr:nvSpPr>
        <xdr:cNvPr id="252" name="テキスト ボックス 251"/>
        <xdr:cNvSpPr txBox="1"/>
      </xdr:nvSpPr>
      <xdr:spPr>
        <a:xfrm>
          <a:off x="15290800" y="986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0</xdr:rowOff>
    </xdr:from>
    <xdr:to>
      <xdr:col>73</xdr:col>
      <xdr:colOff>180975</xdr:colOff>
      <xdr:row>58</xdr:row>
      <xdr:rowOff>63500</xdr:rowOff>
    </xdr:to>
    <xdr:cxnSp macro="">
      <xdr:nvCxnSpPr>
        <xdr:cNvPr id="253" name="直線コネクタ 252"/>
        <xdr:cNvCxnSpPr/>
      </xdr:nvCxnSpPr>
      <xdr:spPr>
        <a:xfrm flipV="1">
          <a:off x="13893800" y="99441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120650</xdr:rowOff>
    </xdr:from>
    <xdr:to>
      <xdr:col>74</xdr:col>
      <xdr:colOff>31750</xdr:colOff>
      <xdr:row>58</xdr:row>
      <xdr:rowOff>50800</xdr:rowOff>
    </xdr:to>
    <xdr:sp macro="" textlink="">
      <xdr:nvSpPr>
        <xdr:cNvPr id="254" name="フローチャート: 判断 253"/>
        <xdr:cNvSpPr/>
      </xdr:nvSpPr>
      <xdr:spPr>
        <a:xfrm>
          <a:off x="14732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60977</xdr:rowOff>
    </xdr:from>
    <xdr:ext cx="762000" cy="259045"/>
    <xdr:sp macro="" textlink="">
      <xdr:nvSpPr>
        <xdr:cNvPr id="255" name="テキスト ボックス 254"/>
        <xdr:cNvSpPr txBox="1"/>
      </xdr:nvSpPr>
      <xdr:spPr>
        <a:xfrm>
          <a:off x="14401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133350</xdr:rowOff>
    </xdr:from>
    <xdr:to>
      <xdr:col>69</xdr:col>
      <xdr:colOff>92075</xdr:colOff>
      <xdr:row>58</xdr:row>
      <xdr:rowOff>63500</xdr:rowOff>
    </xdr:to>
    <xdr:cxnSp macro="">
      <xdr:nvCxnSpPr>
        <xdr:cNvPr id="256" name="直線コネクタ 255"/>
        <xdr:cNvCxnSpPr/>
      </xdr:nvCxnSpPr>
      <xdr:spPr>
        <a:xfrm>
          <a:off x="13004800" y="99060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57" name="フローチャート: 判断 256"/>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111777</xdr:rowOff>
    </xdr:from>
    <xdr:ext cx="762000" cy="259045"/>
    <xdr:sp macro="" textlink="">
      <xdr:nvSpPr>
        <xdr:cNvPr id="258" name="テキスト ボックス 257"/>
        <xdr:cNvSpPr txBox="1"/>
      </xdr:nvSpPr>
      <xdr:spPr>
        <a:xfrm>
          <a:off x="13512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88900</xdr:rowOff>
    </xdr:from>
    <xdr:to>
      <xdr:col>65</xdr:col>
      <xdr:colOff>53975</xdr:colOff>
      <xdr:row>59</xdr:row>
      <xdr:rowOff>19050</xdr:rowOff>
    </xdr:to>
    <xdr:sp macro="" textlink="">
      <xdr:nvSpPr>
        <xdr:cNvPr id="259" name="フローチャート: 判断 258"/>
        <xdr:cNvSpPr/>
      </xdr:nvSpPr>
      <xdr:spPr>
        <a:xfrm>
          <a:off x="129540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3827</xdr:rowOff>
    </xdr:from>
    <xdr:ext cx="762000" cy="259045"/>
    <xdr:sp macro="" textlink="">
      <xdr:nvSpPr>
        <xdr:cNvPr id="260" name="テキスト ボックス 259"/>
        <xdr:cNvSpPr txBox="1"/>
      </xdr:nvSpPr>
      <xdr:spPr>
        <a:xfrm>
          <a:off x="126238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57150</xdr:rowOff>
    </xdr:from>
    <xdr:to>
      <xdr:col>82</xdr:col>
      <xdr:colOff>158750</xdr:colOff>
      <xdr:row>57</xdr:row>
      <xdr:rowOff>158750</xdr:rowOff>
    </xdr:to>
    <xdr:sp macro="" textlink="">
      <xdr:nvSpPr>
        <xdr:cNvPr id="266" name="楕円 265"/>
        <xdr:cNvSpPr/>
      </xdr:nvSpPr>
      <xdr:spPr>
        <a:xfrm>
          <a:off x="164592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73677</xdr:rowOff>
    </xdr:from>
    <xdr:ext cx="762000" cy="259045"/>
    <xdr:sp macro="" textlink="">
      <xdr:nvSpPr>
        <xdr:cNvPr id="267" name="その他該当値テキスト"/>
        <xdr:cNvSpPr txBox="1"/>
      </xdr:nvSpPr>
      <xdr:spPr>
        <a:xfrm>
          <a:off x="165989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152400</xdr:rowOff>
    </xdr:from>
    <xdr:to>
      <xdr:col>78</xdr:col>
      <xdr:colOff>120650</xdr:colOff>
      <xdr:row>57</xdr:row>
      <xdr:rowOff>82550</xdr:rowOff>
    </xdr:to>
    <xdr:sp macro="" textlink="">
      <xdr:nvSpPr>
        <xdr:cNvPr id="268" name="楕円 267"/>
        <xdr:cNvSpPr/>
      </xdr:nvSpPr>
      <xdr:spPr>
        <a:xfrm>
          <a:off x="15621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92727</xdr:rowOff>
    </xdr:from>
    <xdr:ext cx="736600" cy="259045"/>
    <xdr:sp macro="" textlink="">
      <xdr:nvSpPr>
        <xdr:cNvPr id="269" name="テキスト ボックス 268"/>
        <xdr:cNvSpPr txBox="1"/>
      </xdr:nvSpPr>
      <xdr:spPr>
        <a:xfrm>
          <a:off x="15290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120650</xdr:rowOff>
    </xdr:from>
    <xdr:to>
      <xdr:col>74</xdr:col>
      <xdr:colOff>31750</xdr:colOff>
      <xdr:row>58</xdr:row>
      <xdr:rowOff>50800</xdr:rowOff>
    </xdr:to>
    <xdr:sp macro="" textlink="">
      <xdr:nvSpPr>
        <xdr:cNvPr id="270" name="楕円 269"/>
        <xdr:cNvSpPr/>
      </xdr:nvSpPr>
      <xdr:spPr>
        <a:xfrm>
          <a:off x="147320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35577</xdr:rowOff>
    </xdr:from>
    <xdr:ext cx="762000" cy="259045"/>
    <xdr:sp macro="" textlink="">
      <xdr:nvSpPr>
        <xdr:cNvPr id="271" name="テキスト ボックス 270"/>
        <xdr:cNvSpPr txBox="1"/>
      </xdr:nvSpPr>
      <xdr:spPr>
        <a:xfrm>
          <a:off x="14401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12700</xdr:rowOff>
    </xdr:from>
    <xdr:to>
      <xdr:col>69</xdr:col>
      <xdr:colOff>142875</xdr:colOff>
      <xdr:row>58</xdr:row>
      <xdr:rowOff>114300</xdr:rowOff>
    </xdr:to>
    <xdr:sp macro="" textlink="">
      <xdr:nvSpPr>
        <xdr:cNvPr id="272" name="楕円 271"/>
        <xdr:cNvSpPr/>
      </xdr:nvSpPr>
      <xdr:spPr>
        <a:xfrm>
          <a:off x="138430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124477</xdr:rowOff>
    </xdr:from>
    <xdr:ext cx="762000" cy="259045"/>
    <xdr:sp macro="" textlink="">
      <xdr:nvSpPr>
        <xdr:cNvPr id="273" name="テキスト ボックス 272"/>
        <xdr:cNvSpPr txBox="1"/>
      </xdr:nvSpPr>
      <xdr:spPr>
        <a:xfrm>
          <a:off x="13512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82550</xdr:rowOff>
    </xdr:from>
    <xdr:to>
      <xdr:col>65</xdr:col>
      <xdr:colOff>53975</xdr:colOff>
      <xdr:row>58</xdr:row>
      <xdr:rowOff>12700</xdr:rowOff>
    </xdr:to>
    <xdr:sp macro="" textlink="">
      <xdr:nvSpPr>
        <xdr:cNvPr id="274" name="楕円 273"/>
        <xdr:cNvSpPr/>
      </xdr:nvSpPr>
      <xdr:spPr>
        <a:xfrm>
          <a:off x="129540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22877</xdr:rowOff>
    </xdr:from>
    <xdr:ext cx="762000" cy="259045"/>
    <xdr:sp macro="" textlink="">
      <xdr:nvSpPr>
        <xdr:cNvPr id="275" name="テキスト ボックス 274"/>
        <xdr:cNvSpPr txBox="1"/>
      </xdr:nvSpPr>
      <xdr:spPr>
        <a:xfrm>
          <a:off x="12623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i="0" baseline="0">
              <a:solidFill>
                <a:schemeClr val="dk1"/>
              </a:solidFill>
              <a:effectLst/>
              <a:latin typeface="+mn-lt"/>
              <a:ea typeface="+mn-ea"/>
              <a:cs typeface="+mn-cs"/>
            </a:rPr>
            <a:t>   類似団体平均を上回って推移しているのは、平成５年以降に集中的に整備した下水道の維持管理経費及び公債費等に係る下水道事業繰出金が多額となっているためである。比率については広域消防組合への分担金が減少したことなどにより前年よりもやや減少しているが、今後は新クリーンセンター建設に係る負担金の増嵩も予想される。引き続き、各種補助金等の必要性を鑑みて適正な支出に努める。</a:t>
          </a:r>
          <a:endParaRPr lang="ja-JP" altLang="ja-JP">
            <a:effectLst/>
          </a:endParaRP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39</xdr:row>
      <xdr:rowOff>120142</xdr:rowOff>
    </xdr:to>
    <xdr:cxnSp macro="">
      <xdr:nvCxnSpPr>
        <xdr:cNvPr id="300" name="直線コネクタ 299"/>
        <xdr:cNvCxnSpPr/>
      </xdr:nvCxnSpPr>
      <xdr:spPr>
        <a:xfrm flipV="1">
          <a:off x="16510000" y="5878576"/>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92219</xdr:rowOff>
    </xdr:from>
    <xdr:ext cx="762000" cy="259045"/>
    <xdr:sp macro="" textlink="">
      <xdr:nvSpPr>
        <xdr:cNvPr id="301" name="補助費等最小値テキスト"/>
        <xdr:cNvSpPr txBox="1"/>
      </xdr:nvSpPr>
      <xdr:spPr>
        <a:xfrm>
          <a:off x="16598900" y="677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120142</xdr:rowOff>
    </xdr:from>
    <xdr:to>
      <xdr:col>82</xdr:col>
      <xdr:colOff>196850</xdr:colOff>
      <xdr:row>39</xdr:row>
      <xdr:rowOff>120142</xdr:rowOff>
    </xdr:to>
    <xdr:cxnSp macro="">
      <xdr:nvCxnSpPr>
        <xdr:cNvPr id="302" name="直線コネクタ 301"/>
        <xdr:cNvCxnSpPr/>
      </xdr:nvCxnSpPr>
      <xdr:spPr>
        <a:xfrm>
          <a:off x="16421100" y="680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3"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4" name="直線コネクタ 303"/>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136144</xdr:rowOff>
    </xdr:from>
    <xdr:to>
      <xdr:col>82</xdr:col>
      <xdr:colOff>107950</xdr:colOff>
      <xdr:row>36</xdr:row>
      <xdr:rowOff>140716</xdr:rowOff>
    </xdr:to>
    <xdr:cxnSp macro="">
      <xdr:nvCxnSpPr>
        <xdr:cNvPr id="305" name="直線コネクタ 304"/>
        <xdr:cNvCxnSpPr/>
      </xdr:nvCxnSpPr>
      <xdr:spPr>
        <a:xfrm flipV="1">
          <a:off x="15671800" y="630834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83583</xdr:rowOff>
    </xdr:from>
    <xdr:ext cx="762000" cy="259045"/>
    <xdr:sp macro="" textlink="">
      <xdr:nvSpPr>
        <xdr:cNvPr id="306" name="補助費等平均値テキスト"/>
        <xdr:cNvSpPr txBox="1"/>
      </xdr:nvSpPr>
      <xdr:spPr>
        <a:xfrm>
          <a:off x="16598900" y="60843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67056</xdr:rowOff>
    </xdr:from>
    <xdr:to>
      <xdr:col>82</xdr:col>
      <xdr:colOff>158750</xdr:colOff>
      <xdr:row>36</xdr:row>
      <xdr:rowOff>168656</xdr:rowOff>
    </xdr:to>
    <xdr:sp macro="" textlink="">
      <xdr:nvSpPr>
        <xdr:cNvPr id="307" name="フローチャート: 判断 306"/>
        <xdr:cNvSpPr/>
      </xdr:nvSpPr>
      <xdr:spPr>
        <a:xfrm>
          <a:off x="164592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140716</xdr:rowOff>
    </xdr:from>
    <xdr:to>
      <xdr:col>78</xdr:col>
      <xdr:colOff>69850</xdr:colOff>
      <xdr:row>37</xdr:row>
      <xdr:rowOff>28702</xdr:rowOff>
    </xdr:to>
    <xdr:cxnSp macro="">
      <xdr:nvCxnSpPr>
        <xdr:cNvPr id="308" name="直線コネクタ 307"/>
        <xdr:cNvCxnSpPr/>
      </xdr:nvCxnSpPr>
      <xdr:spPr>
        <a:xfrm flipV="1">
          <a:off x="14782800" y="631291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9" name="フローチャート: 判断 308"/>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169689</xdr:rowOff>
    </xdr:from>
    <xdr:ext cx="736600" cy="259045"/>
    <xdr:sp macro="" textlink="">
      <xdr:nvSpPr>
        <xdr:cNvPr id="310" name="テキスト ボックス 309"/>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28702</xdr:rowOff>
    </xdr:from>
    <xdr:to>
      <xdr:col>73</xdr:col>
      <xdr:colOff>180975</xdr:colOff>
      <xdr:row>37</xdr:row>
      <xdr:rowOff>51562</xdr:rowOff>
    </xdr:to>
    <xdr:cxnSp macro="">
      <xdr:nvCxnSpPr>
        <xdr:cNvPr id="311" name="直線コネクタ 310"/>
        <xdr:cNvCxnSpPr/>
      </xdr:nvCxnSpPr>
      <xdr:spPr>
        <a:xfrm flipV="1">
          <a:off x="13893800" y="637235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12" name="フローチャート: 判断 311"/>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43959</xdr:rowOff>
    </xdr:from>
    <xdr:ext cx="762000" cy="259045"/>
    <xdr:sp macro="" textlink="">
      <xdr:nvSpPr>
        <xdr:cNvPr id="313" name="テキスト ボックス 312"/>
        <xdr:cNvSpPr txBox="1"/>
      </xdr:nvSpPr>
      <xdr:spPr>
        <a:xfrm>
          <a:off x="14401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51562</xdr:rowOff>
    </xdr:from>
    <xdr:to>
      <xdr:col>69</xdr:col>
      <xdr:colOff>92075</xdr:colOff>
      <xdr:row>37</xdr:row>
      <xdr:rowOff>69850</xdr:rowOff>
    </xdr:to>
    <xdr:cxnSp macro="">
      <xdr:nvCxnSpPr>
        <xdr:cNvPr id="314" name="直線コネクタ 313"/>
        <xdr:cNvCxnSpPr/>
      </xdr:nvCxnSpPr>
      <xdr:spPr>
        <a:xfrm flipV="1">
          <a:off x="13004800" y="639521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5" name="フローチャート: 判断 314"/>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30243</xdr:rowOff>
    </xdr:from>
    <xdr:ext cx="762000" cy="259045"/>
    <xdr:sp macro="" textlink="">
      <xdr:nvSpPr>
        <xdr:cNvPr id="316" name="テキスト ボックス 315"/>
        <xdr:cNvSpPr txBox="1"/>
      </xdr:nvSpPr>
      <xdr:spPr>
        <a:xfrm>
          <a:off x="13512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7" name="フローチャート: 判断 316"/>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2811</xdr:rowOff>
    </xdr:from>
    <xdr:ext cx="762000" cy="259045"/>
    <xdr:sp macro="" textlink="">
      <xdr:nvSpPr>
        <xdr:cNvPr id="318" name="テキスト ボックス 317"/>
        <xdr:cNvSpPr txBox="1"/>
      </xdr:nvSpPr>
      <xdr:spPr>
        <a:xfrm>
          <a:off x="12623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24" name="楕円 323"/>
        <xdr:cNvSpPr/>
      </xdr:nvSpPr>
      <xdr:spPr>
        <a:xfrm>
          <a:off x="164592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57421</xdr:rowOff>
    </xdr:from>
    <xdr:ext cx="762000" cy="259045"/>
    <xdr:sp macro="" textlink="">
      <xdr:nvSpPr>
        <xdr:cNvPr id="325" name="補助費等該当値テキスト"/>
        <xdr:cNvSpPr txBox="1"/>
      </xdr:nvSpPr>
      <xdr:spPr>
        <a:xfrm>
          <a:off x="16598900" y="6229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89916</xdr:rowOff>
    </xdr:from>
    <xdr:to>
      <xdr:col>78</xdr:col>
      <xdr:colOff>120650</xdr:colOff>
      <xdr:row>37</xdr:row>
      <xdr:rowOff>20066</xdr:rowOff>
    </xdr:to>
    <xdr:sp macro="" textlink="">
      <xdr:nvSpPr>
        <xdr:cNvPr id="326" name="楕円 325"/>
        <xdr:cNvSpPr/>
      </xdr:nvSpPr>
      <xdr:spPr>
        <a:xfrm>
          <a:off x="15621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4843</xdr:rowOff>
    </xdr:from>
    <xdr:ext cx="736600" cy="259045"/>
    <xdr:sp macro="" textlink="">
      <xdr:nvSpPr>
        <xdr:cNvPr id="327" name="テキスト ボックス 326"/>
        <xdr:cNvSpPr txBox="1"/>
      </xdr:nvSpPr>
      <xdr:spPr>
        <a:xfrm>
          <a:off x="15290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149352</xdr:rowOff>
    </xdr:from>
    <xdr:to>
      <xdr:col>74</xdr:col>
      <xdr:colOff>31750</xdr:colOff>
      <xdr:row>37</xdr:row>
      <xdr:rowOff>79502</xdr:rowOff>
    </xdr:to>
    <xdr:sp macro="" textlink="">
      <xdr:nvSpPr>
        <xdr:cNvPr id="328" name="楕円 327"/>
        <xdr:cNvSpPr/>
      </xdr:nvSpPr>
      <xdr:spPr>
        <a:xfrm>
          <a:off x="14732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64279</xdr:rowOff>
    </xdr:from>
    <xdr:ext cx="762000" cy="259045"/>
    <xdr:sp macro="" textlink="">
      <xdr:nvSpPr>
        <xdr:cNvPr id="329" name="テキスト ボックス 328"/>
        <xdr:cNvSpPr txBox="1"/>
      </xdr:nvSpPr>
      <xdr:spPr>
        <a:xfrm>
          <a:off x="14401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762</xdr:rowOff>
    </xdr:from>
    <xdr:to>
      <xdr:col>69</xdr:col>
      <xdr:colOff>142875</xdr:colOff>
      <xdr:row>37</xdr:row>
      <xdr:rowOff>102362</xdr:rowOff>
    </xdr:to>
    <xdr:sp macro="" textlink="">
      <xdr:nvSpPr>
        <xdr:cNvPr id="330" name="楕円 329"/>
        <xdr:cNvSpPr/>
      </xdr:nvSpPr>
      <xdr:spPr>
        <a:xfrm>
          <a:off x="13843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87139</xdr:rowOff>
    </xdr:from>
    <xdr:ext cx="762000" cy="259045"/>
    <xdr:sp macro="" textlink="">
      <xdr:nvSpPr>
        <xdr:cNvPr id="331" name="テキスト ボックス 330"/>
        <xdr:cNvSpPr txBox="1"/>
      </xdr:nvSpPr>
      <xdr:spPr>
        <a:xfrm>
          <a:off x="13512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19050</xdr:rowOff>
    </xdr:from>
    <xdr:to>
      <xdr:col>65</xdr:col>
      <xdr:colOff>53975</xdr:colOff>
      <xdr:row>37</xdr:row>
      <xdr:rowOff>120650</xdr:rowOff>
    </xdr:to>
    <xdr:sp macro="" textlink="">
      <xdr:nvSpPr>
        <xdr:cNvPr id="332" name="楕円 331"/>
        <xdr:cNvSpPr/>
      </xdr:nvSpPr>
      <xdr:spPr>
        <a:xfrm>
          <a:off x="12954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105427</xdr:rowOff>
    </xdr:from>
    <xdr:ext cx="762000" cy="259045"/>
    <xdr:sp macro="" textlink="">
      <xdr:nvSpPr>
        <xdr:cNvPr id="333" name="テキスト ボックス 332"/>
        <xdr:cNvSpPr txBox="1"/>
      </xdr:nvSpPr>
      <xdr:spPr>
        <a:xfrm>
          <a:off x="12623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i="0" baseline="0">
              <a:solidFill>
                <a:schemeClr val="dk1"/>
              </a:solidFill>
              <a:effectLst/>
              <a:latin typeface="+mn-lt"/>
              <a:ea typeface="+mn-ea"/>
              <a:cs typeface="+mn-cs"/>
            </a:rPr>
            <a:t>　 公債費に係る経常収支比率については、平成24・25年度に発行した三セク債の償還額が多額となっているため</a:t>
          </a:r>
          <a:r>
            <a:rPr kumimoji="1" lang="ja-JP" altLang="ja-JP" sz="110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類似団体平均を上回って推移している。本年度については、火葬場整備事業に係る地方債の完済</a:t>
          </a:r>
          <a:r>
            <a:rPr lang="ja-JP" altLang="ja-JP" sz="1100">
              <a:solidFill>
                <a:schemeClr val="dk1"/>
              </a:solidFill>
              <a:effectLst/>
              <a:latin typeface="+mn-lt"/>
              <a:ea typeface="+mn-ea"/>
              <a:cs typeface="+mn-cs"/>
            </a:rPr>
            <a:t>など</a:t>
          </a:r>
          <a:r>
            <a:rPr lang="ja-JP" altLang="ja-JP" sz="1100" b="0" i="0" baseline="0">
              <a:solidFill>
                <a:schemeClr val="dk1"/>
              </a:solidFill>
              <a:effectLst/>
              <a:latin typeface="+mn-lt"/>
              <a:ea typeface="+mn-ea"/>
              <a:cs typeface="+mn-cs"/>
            </a:rPr>
            <a:t>により数値は改善に向かっている。しかし、</a:t>
          </a:r>
          <a:r>
            <a:rPr kumimoji="1" lang="ja-JP" altLang="ja-JP" sz="1100" b="0" i="0" baseline="0">
              <a:solidFill>
                <a:schemeClr val="dk1"/>
              </a:solidFill>
              <a:effectLst/>
              <a:latin typeface="+mn-lt"/>
              <a:ea typeface="+mn-ea"/>
              <a:cs typeface="+mn-cs"/>
            </a:rPr>
            <a:t>今後、新クリーンセンターの建設や施設の老朽化対策などが控えており、比率の上昇が予想されるため、事業の緊急性を勘案し、財政措置のない地方債については極力抑制していくよう努める。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127000</xdr:rowOff>
    </xdr:from>
    <xdr:to>
      <xdr:col>24</xdr:col>
      <xdr:colOff>25400</xdr:colOff>
      <xdr:row>80</xdr:row>
      <xdr:rowOff>26415</xdr:rowOff>
    </xdr:to>
    <xdr:cxnSp macro="">
      <xdr:nvCxnSpPr>
        <xdr:cNvPr id="358" name="直線コネクタ 357"/>
        <xdr:cNvCxnSpPr/>
      </xdr:nvCxnSpPr>
      <xdr:spPr>
        <a:xfrm flipV="1">
          <a:off x="4826000" y="12814300"/>
          <a:ext cx="0" cy="928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169942</xdr:rowOff>
    </xdr:from>
    <xdr:ext cx="762000" cy="259045"/>
    <xdr:sp macro="" textlink="">
      <xdr:nvSpPr>
        <xdr:cNvPr id="359" name="公債費最小値テキスト"/>
        <xdr:cNvSpPr txBox="1"/>
      </xdr:nvSpPr>
      <xdr:spPr>
        <a:xfrm>
          <a:off x="4914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26415</xdr:rowOff>
    </xdr:from>
    <xdr:to>
      <xdr:col>24</xdr:col>
      <xdr:colOff>114300</xdr:colOff>
      <xdr:row>80</xdr:row>
      <xdr:rowOff>26415</xdr:rowOff>
    </xdr:to>
    <xdr:cxnSp macro="">
      <xdr:nvCxnSpPr>
        <xdr:cNvPr id="360" name="直線コネクタ 359"/>
        <xdr:cNvCxnSpPr/>
      </xdr:nvCxnSpPr>
      <xdr:spPr>
        <a:xfrm>
          <a:off x="4737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41927</xdr:rowOff>
    </xdr:from>
    <xdr:ext cx="762000" cy="259045"/>
    <xdr:sp macro="" textlink="">
      <xdr:nvSpPr>
        <xdr:cNvPr id="361" name="公債費最大値テキスト"/>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127000</xdr:rowOff>
    </xdr:from>
    <xdr:to>
      <xdr:col>24</xdr:col>
      <xdr:colOff>114300</xdr:colOff>
      <xdr:row>74</xdr:row>
      <xdr:rowOff>127000</xdr:rowOff>
    </xdr:to>
    <xdr:cxnSp macro="">
      <xdr:nvCxnSpPr>
        <xdr:cNvPr id="362" name="直線コネクタ 361"/>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156718</xdr:rowOff>
    </xdr:from>
    <xdr:to>
      <xdr:col>24</xdr:col>
      <xdr:colOff>25400</xdr:colOff>
      <xdr:row>77</xdr:row>
      <xdr:rowOff>165863</xdr:rowOff>
    </xdr:to>
    <xdr:cxnSp macro="">
      <xdr:nvCxnSpPr>
        <xdr:cNvPr id="363" name="直線コネクタ 362"/>
        <xdr:cNvCxnSpPr/>
      </xdr:nvCxnSpPr>
      <xdr:spPr>
        <a:xfrm flipV="1">
          <a:off x="3987800" y="13358368"/>
          <a:ext cx="8382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3573</xdr:rowOff>
    </xdr:from>
    <xdr:ext cx="762000" cy="259045"/>
    <xdr:sp macro="" textlink="">
      <xdr:nvSpPr>
        <xdr:cNvPr id="364" name="公債費平均値テキスト"/>
        <xdr:cNvSpPr txBox="1"/>
      </xdr:nvSpPr>
      <xdr:spPr>
        <a:xfrm>
          <a:off x="4914900" y="13033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158496</xdr:rowOff>
    </xdr:from>
    <xdr:to>
      <xdr:col>24</xdr:col>
      <xdr:colOff>76200</xdr:colOff>
      <xdr:row>77</xdr:row>
      <xdr:rowOff>88646</xdr:rowOff>
    </xdr:to>
    <xdr:sp macro="" textlink="">
      <xdr:nvSpPr>
        <xdr:cNvPr id="365" name="フローチャート: 判断 364"/>
        <xdr:cNvSpPr/>
      </xdr:nvSpPr>
      <xdr:spPr>
        <a:xfrm>
          <a:off x="4775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165863</xdr:rowOff>
    </xdr:from>
    <xdr:to>
      <xdr:col>19</xdr:col>
      <xdr:colOff>187325</xdr:colOff>
      <xdr:row>78</xdr:row>
      <xdr:rowOff>58420</xdr:rowOff>
    </xdr:to>
    <xdr:cxnSp macro="">
      <xdr:nvCxnSpPr>
        <xdr:cNvPr id="366" name="直線コネクタ 365"/>
        <xdr:cNvCxnSpPr/>
      </xdr:nvCxnSpPr>
      <xdr:spPr>
        <a:xfrm flipV="1">
          <a:off x="3098800" y="13367513"/>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140208</xdr:rowOff>
    </xdr:from>
    <xdr:to>
      <xdr:col>20</xdr:col>
      <xdr:colOff>38100</xdr:colOff>
      <xdr:row>77</xdr:row>
      <xdr:rowOff>70358</xdr:rowOff>
    </xdr:to>
    <xdr:sp macro="" textlink="">
      <xdr:nvSpPr>
        <xdr:cNvPr id="367" name="フローチャート: 判断 366"/>
        <xdr:cNvSpPr/>
      </xdr:nvSpPr>
      <xdr:spPr>
        <a:xfrm>
          <a:off x="3937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80535</xdr:rowOff>
    </xdr:from>
    <xdr:ext cx="736600" cy="259045"/>
    <xdr:sp macro="" textlink="">
      <xdr:nvSpPr>
        <xdr:cNvPr id="368" name="テキスト ボックス 367"/>
        <xdr:cNvSpPr txBox="1"/>
      </xdr:nvSpPr>
      <xdr:spPr>
        <a:xfrm>
          <a:off x="3606800" y="12939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49276</xdr:rowOff>
    </xdr:from>
    <xdr:to>
      <xdr:col>15</xdr:col>
      <xdr:colOff>98425</xdr:colOff>
      <xdr:row>78</xdr:row>
      <xdr:rowOff>58420</xdr:rowOff>
    </xdr:to>
    <xdr:cxnSp macro="">
      <xdr:nvCxnSpPr>
        <xdr:cNvPr id="369" name="直線コネクタ 368"/>
        <xdr:cNvCxnSpPr/>
      </xdr:nvCxnSpPr>
      <xdr:spPr>
        <a:xfrm>
          <a:off x="2209800" y="134223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23622</xdr:rowOff>
    </xdr:from>
    <xdr:to>
      <xdr:col>15</xdr:col>
      <xdr:colOff>149225</xdr:colOff>
      <xdr:row>77</xdr:row>
      <xdr:rowOff>125222</xdr:rowOff>
    </xdr:to>
    <xdr:sp macro="" textlink="">
      <xdr:nvSpPr>
        <xdr:cNvPr id="370" name="フローチャート: 判断 369"/>
        <xdr:cNvSpPr/>
      </xdr:nvSpPr>
      <xdr:spPr>
        <a:xfrm>
          <a:off x="3048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135399</xdr:rowOff>
    </xdr:from>
    <xdr:ext cx="762000" cy="259045"/>
    <xdr:sp macro="" textlink="">
      <xdr:nvSpPr>
        <xdr:cNvPr id="371" name="テキスト ボックス 370"/>
        <xdr:cNvSpPr txBox="1"/>
      </xdr:nvSpPr>
      <xdr:spPr>
        <a:xfrm>
          <a:off x="2717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40132</xdr:rowOff>
    </xdr:from>
    <xdr:to>
      <xdr:col>11</xdr:col>
      <xdr:colOff>9525</xdr:colOff>
      <xdr:row>78</xdr:row>
      <xdr:rowOff>49276</xdr:rowOff>
    </xdr:to>
    <xdr:cxnSp macro="">
      <xdr:nvCxnSpPr>
        <xdr:cNvPr id="372" name="直線コネクタ 371"/>
        <xdr:cNvCxnSpPr/>
      </xdr:nvCxnSpPr>
      <xdr:spPr>
        <a:xfrm>
          <a:off x="1320800" y="134132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23622</xdr:rowOff>
    </xdr:from>
    <xdr:to>
      <xdr:col>11</xdr:col>
      <xdr:colOff>60325</xdr:colOff>
      <xdr:row>77</xdr:row>
      <xdr:rowOff>125222</xdr:rowOff>
    </xdr:to>
    <xdr:sp macro="" textlink="">
      <xdr:nvSpPr>
        <xdr:cNvPr id="373" name="フローチャート: 判断 372"/>
        <xdr:cNvSpPr/>
      </xdr:nvSpPr>
      <xdr:spPr>
        <a:xfrm>
          <a:off x="2159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135399</xdr:rowOff>
    </xdr:from>
    <xdr:ext cx="762000" cy="259045"/>
    <xdr:sp macro="" textlink="">
      <xdr:nvSpPr>
        <xdr:cNvPr id="374" name="テキスト ボックス 373"/>
        <xdr:cNvSpPr txBox="1"/>
      </xdr:nvSpPr>
      <xdr:spPr>
        <a:xfrm>
          <a:off x="1828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5" name="フローチャート: 判断 374"/>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144542</xdr:rowOff>
    </xdr:from>
    <xdr:ext cx="762000" cy="259045"/>
    <xdr:sp macro="" textlink="">
      <xdr:nvSpPr>
        <xdr:cNvPr id="376" name="テキスト ボックス 375"/>
        <xdr:cNvSpPr txBox="1"/>
      </xdr:nvSpPr>
      <xdr:spPr>
        <a:xfrm>
          <a:off x="939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105918</xdr:rowOff>
    </xdr:from>
    <xdr:to>
      <xdr:col>24</xdr:col>
      <xdr:colOff>76200</xdr:colOff>
      <xdr:row>78</xdr:row>
      <xdr:rowOff>36068</xdr:rowOff>
    </xdr:to>
    <xdr:sp macro="" textlink="">
      <xdr:nvSpPr>
        <xdr:cNvPr id="382" name="楕円 381"/>
        <xdr:cNvSpPr/>
      </xdr:nvSpPr>
      <xdr:spPr>
        <a:xfrm>
          <a:off x="47752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77995</xdr:rowOff>
    </xdr:from>
    <xdr:ext cx="762000" cy="259045"/>
    <xdr:sp macro="" textlink="">
      <xdr:nvSpPr>
        <xdr:cNvPr id="383" name="公債費該当値テキスト"/>
        <xdr:cNvSpPr txBox="1"/>
      </xdr:nvSpPr>
      <xdr:spPr>
        <a:xfrm>
          <a:off x="4914900" y="132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115063</xdr:rowOff>
    </xdr:from>
    <xdr:to>
      <xdr:col>20</xdr:col>
      <xdr:colOff>38100</xdr:colOff>
      <xdr:row>78</xdr:row>
      <xdr:rowOff>45213</xdr:rowOff>
    </xdr:to>
    <xdr:sp macro="" textlink="">
      <xdr:nvSpPr>
        <xdr:cNvPr id="384" name="楕円 383"/>
        <xdr:cNvSpPr/>
      </xdr:nvSpPr>
      <xdr:spPr>
        <a:xfrm>
          <a:off x="3937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29990</xdr:rowOff>
    </xdr:from>
    <xdr:ext cx="736600" cy="259045"/>
    <xdr:sp macro="" textlink="">
      <xdr:nvSpPr>
        <xdr:cNvPr id="385" name="テキスト ボックス 384"/>
        <xdr:cNvSpPr txBox="1"/>
      </xdr:nvSpPr>
      <xdr:spPr>
        <a:xfrm>
          <a:off x="3606800" y="13403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7620</xdr:rowOff>
    </xdr:from>
    <xdr:to>
      <xdr:col>15</xdr:col>
      <xdr:colOff>149225</xdr:colOff>
      <xdr:row>78</xdr:row>
      <xdr:rowOff>109220</xdr:rowOff>
    </xdr:to>
    <xdr:sp macro="" textlink="">
      <xdr:nvSpPr>
        <xdr:cNvPr id="386" name="楕円 385"/>
        <xdr:cNvSpPr/>
      </xdr:nvSpPr>
      <xdr:spPr>
        <a:xfrm>
          <a:off x="3048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93997</xdr:rowOff>
    </xdr:from>
    <xdr:ext cx="762000" cy="259045"/>
    <xdr:sp macro="" textlink="">
      <xdr:nvSpPr>
        <xdr:cNvPr id="387" name="テキスト ボックス 386"/>
        <xdr:cNvSpPr txBox="1"/>
      </xdr:nvSpPr>
      <xdr:spPr>
        <a:xfrm>
          <a:off x="2717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169926</xdr:rowOff>
    </xdr:from>
    <xdr:to>
      <xdr:col>11</xdr:col>
      <xdr:colOff>60325</xdr:colOff>
      <xdr:row>78</xdr:row>
      <xdr:rowOff>100076</xdr:rowOff>
    </xdr:to>
    <xdr:sp macro="" textlink="">
      <xdr:nvSpPr>
        <xdr:cNvPr id="388" name="楕円 387"/>
        <xdr:cNvSpPr/>
      </xdr:nvSpPr>
      <xdr:spPr>
        <a:xfrm>
          <a:off x="2159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84853</xdr:rowOff>
    </xdr:from>
    <xdr:ext cx="762000" cy="259045"/>
    <xdr:sp macro="" textlink="">
      <xdr:nvSpPr>
        <xdr:cNvPr id="389" name="テキスト ボックス 388"/>
        <xdr:cNvSpPr txBox="1"/>
      </xdr:nvSpPr>
      <xdr:spPr>
        <a:xfrm>
          <a:off x="1828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160782</xdr:rowOff>
    </xdr:from>
    <xdr:to>
      <xdr:col>6</xdr:col>
      <xdr:colOff>171450</xdr:colOff>
      <xdr:row>78</xdr:row>
      <xdr:rowOff>90932</xdr:rowOff>
    </xdr:to>
    <xdr:sp macro="" textlink="">
      <xdr:nvSpPr>
        <xdr:cNvPr id="390" name="楕円 389"/>
        <xdr:cNvSpPr/>
      </xdr:nvSpPr>
      <xdr:spPr>
        <a:xfrm>
          <a:off x="1270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75709</xdr:rowOff>
    </xdr:from>
    <xdr:ext cx="762000" cy="259045"/>
    <xdr:sp macro="" textlink="">
      <xdr:nvSpPr>
        <xdr:cNvPr id="391" name="テキスト ボックス 390"/>
        <xdr:cNvSpPr txBox="1"/>
      </xdr:nvSpPr>
      <xdr:spPr>
        <a:xfrm>
          <a:off x="939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i="0" baseline="0">
              <a:solidFill>
                <a:schemeClr val="dk1"/>
              </a:solidFill>
              <a:effectLst/>
              <a:latin typeface="+mn-lt"/>
              <a:ea typeface="+mn-ea"/>
              <a:cs typeface="+mn-cs"/>
            </a:rPr>
            <a:t> 　公債費以外の経常収支比率については、類似団体と同程度の比率で推移しているものの、退職手当を含む人件費が増加したことなどにより、前年に比して悪化している。今後、指定管理者制度の活用、業務委託の推進、事務事業の見直しにより、コストの低減を図っていく。また、施設についても、統廃合を含めた積極的な見直しを実施するとともに、ファシリティマネジメントの推進により、効用の最大化と経費の最小化を図っていく。</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6" name="直線コネクタ 405"/>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07" name="テキスト ボックス 406"/>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0" name="直線コネクタ 409"/>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1" name="テキスト ボックス 410"/>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41275</xdr:rowOff>
    </xdr:from>
    <xdr:to>
      <xdr:col>82</xdr:col>
      <xdr:colOff>107950</xdr:colOff>
      <xdr:row>80</xdr:row>
      <xdr:rowOff>64136</xdr:rowOff>
    </xdr:to>
    <xdr:cxnSp macro="">
      <xdr:nvCxnSpPr>
        <xdr:cNvPr id="415" name="直線コネクタ 414"/>
        <xdr:cNvCxnSpPr/>
      </xdr:nvCxnSpPr>
      <xdr:spPr>
        <a:xfrm flipV="1">
          <a:off x="16510000" y="12557125"/>
          <a:ext cx="0" cy="1223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36213</xdr:rowOff>
    </xdr:from>
    <xdr:ext cx="762000" cy="259045"/>
    <xdr:sp macro="" textlink="">
      <xdr:nvSpPr>
        <xdr:cNvPr id="416" name="公債費以外最小値テキスト"/>
        <xdr:cNvSpPr txBox="1"/>
      </xdr:nvSpPr>
      <xdr:spPr>
        <a:xfrm>
          <a:off x="16598900" y="1375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64136</xdr:rowOff>
    </xdr:from>
    <xdr:to>
      <xdr:col>82</xdr:col>
      <xdr:colOff>196850</xdr:colOff>
      <xdr:row>80</xdr:row>
      <xdr:rowOff>64136</xdr:rowOff>
    </xdr:to>
    <xdr:cxnSp macro="">
      <xdr:nvCxnSpPr>
        <xdr:cNvPr id="417" name="直線コネクタ 416"/>
        <xdr:cNvCxnSpPr/>
      </xdr:nvCxnSpPr>
      <xdr:spPr>
        <a:xfrm>
          <a:off x="16421100" y="1378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127652</xdr:rowOff>
    </xdr:from>
    <xdr:ext cx="762000" cy="259045"/>
    <xdr:sp macro="" textlink="">
      <xdr:nvSpPr>
        <xdr:cNvPr id="418" name="公債費以外最大値テキスト"/>
        <xdr:cNvSpPr txBox="1"/>
      </xdr:nvSpPr>
      <xdr:spPr>
        <a:xfrm>
          <a:off x="16598900" y="1230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41275</xdr:rowOff>
    </xdr:from>
    <xdr:to>
      <xdr:col>82</xdr:col>
      <xdr:colOff>196850</xdr:colOff>
      <xdr:row>73</xdr:row>
      <xdr:rowOff>41275</xdr:rowOff>
    </xdr:to>
    <xdr:cxnSp macro="">
      <xdr:nvCxnSpPr>
        <xdr:cNvPr id="419" name="直線コネクタ 418"/>
        <xdr:cNvCxnSpPr/>
      </xdr:nvCxnSpPr>
      <xdr:spPr>
        <a:xfrm>
          <a:off x="16421100" y="12557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24130</xdr:rowOff>
    </xdr:from>
    <xdr:to>
      <xdr:col>82</xdr:col>
      <xdr:colOff>107950</xdr:colOff>
      <xdr:row>77</xdr:row>
      <xdr:rowOff>64136</xdr:rowOff>
    </xdr:to>
    <xdr:cxnSp macro="">
      <xdr:nvCxnSpPr>
        <xdr:cNvPr id="420" name="直線コネクタ 419"/>
        <xdr:cNvCxnSpPr/>
      </xdr:nvCxnSpPr>
      <xdr:spPr>
        <a:xfrm>
          <a:off x="15671800" y="13054330"/>
          <a:ext cx="838200" cy="211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81297</xdr:rowOff>
    </xdr:from>
    <xdr:ext cx="762000" cy="259045"/>
    <xdr:sp macro="" textlink="">
      <xdr:nvSpPr>
        <xdr:cNvPr id="421" name="公債費以外平均値テキスト"/>
        <xdr:cNvSpPr txBox="1"/>
      </xdr:nvSpPr>
      <xdr:spPr>
        <a:xfrm>
          <a:off x="16598900" y="129400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64770</xdr:rowOff>
    </xdr:from>
    <xdr:to>
      <xdr:col>82</xdr:col>
      <xdr:colOff>158750</xdr:colOff>
      <xdr:row>76</xdr:row>
      <xdr:rowOff>166370</xdr:rowOff>
    </xdr:to>
    <xdr:sp macro="" textlink="">
      <xdr:nvSpPr>
        <xdr:cNvPr id="422" name="フローチャート: 判断 421"/>
        <xdr:cNvSpPr/>
      </xdr:nvSpPr>
      <xdr:spPr>
        <a:xfrm>
          <a:off x="164592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24130</xdr:rowOff>
    </xdr:from>
    <xdr:to>
      <xdr:col>78</xdr:col>
      <xdr:colOff>69850</xdr:colOff>
      <xdr:row>78</xdr:row>
      <xdr:rowOff>86995</xdr:rowOff>
    </xdr:to>
    <xdr:cxnSp macro="">
      <xdr:nvCxnSpPr>
        <xdr:cNvPr id="423" name="直線コネクタ 422"/>
        <xdr:cNvCxnSpPr/>
      </xdr:nvCxnSpPr>
      <xdr:spPr>
        <a:xfrm flipV="1">
          <a:off x="14782800" y="13054330"/>
          <a:ext cx="889000" cy="405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53340</xdr:rowOff>
    </xdr:from>
    <xdr:to>
      <xdr:col>78</xdr:col>
      <xdr:colOff>120650</xdr:colOff>
      <xdr:row>75</xdr:row>
      <xdr:rowOff>154939</xdr:rowOff>
    </xdr:to>
    <xdr:sp macro="" textlink="">
      <xdr:nvSpPr>
        <xdr:cNvPr id="424" name="フローチャート: 判断 423"/>
        <xdr:cNvSpPr/>
      </xdr:nvSpPr>
      <xdr:spPr>
        <a:xfrm>
          <a:off x="15621000" y="129120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165117</xdr:rowOff>
    </xdr:from>
    <xdr:ext cx="736600" cy="259045"/>
    <xdr:sp macro="" textlink="">
      <xdr:nvSpPr>
        <xdr:cNvPr id="425" name="テキスト ボックス 424"/>
        <xdr:cNvSpPr txBox="1"/>
      </xdr:nvSpPr>
      <xdr:spPr>
        <a:xfrm>
          <a:off x="15290800" y="12680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86995</xdr:rowOff>
    </xdr:from>
    <xdr:to>
      <xdr:col>73</xdr:col>
      <xdr:colOff>180975</xdr:colOff>
      <xdr:row>79</xdr:row>
      <xdr:rowOff>46989</xdr:rowOff>
    </xdr:to>
    <xdr:cxnSp macro="">
      <xdr:nvCxnSpPr>
        <xdr:cNvPr id="426" name="直線コネクタ 425"/>
        <xdr:cNvCxnSpPr/>
      </xdr:nvCxnSpPr>
      <xdr:spPr>
        <a:xfrm flipV="1">
          <a:off x="13893800" y="13460095"/>
          <a:ext cx="889000" cy="131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27" name="フローチャート: 判断 426"/>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39387</xdr:rowOff>
    </xdr:from>
    <xdr:ext cx="762000" cy="259045"/>
    <xdr:sp macro="" textlink="">
      <xdr:nvSpPr>
        <xdr:cNvPr id="428" name="テキスト ボックス 427"/>
        <xdr:cNvSpPr txBox="1"/>
      </xdr:nvSpPr>
      <xdr:spPr>
        <a:xfrm>
          <a:off x="14401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46989</xdr:rowOff>
    </xdr:from>
    <xdr:to>
      <xdr:col>69</xdr:col>
      <xdr:colOff>92075</xdr:colOff>
      <xdr:row>79</xdr:row>
      <xdr:rowOff>92711</xdr:rowOff>
    </xdr:to>
    <xdr:cxnSp macro="">
      <xdr:nvCxnSpPr>
        <xdr:cNvPr id="429" name="直線コネクタ 428"/>
        <xdr:cNvCxnSpPr/>
      </xdr:nvCxnSpPr>
      <xdr:spPr>
        <a:xfrm flipV="1">
          <a:off x="13004800" y="135915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121920</xdr:rowOff>
    </xdr:from>
    <xdr:to>
      <xdr:col>69</xdr:col>
      <xdr:colOff>142875</xdr:colOff>
      <xdr:row>77</xdr:row>
      <xdr:rowOff>52070</xdr:rowOff>
    </xdr:to>
    <xdr:sp macro="" textlink="">
      <xdr:nvSpPr>
        <xdr:cNvPr id="430" name="フローチャート: 判断 429"/>
        <xdr:cNvSpPr/>
      </xdr:nvSpPr>
      <xdr:spPr>
        <a:xfrm>
          <a:off x="13843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62247</xdr:rowOff>
    </xdr:from>
    <xdr:ext cx="762000" cy="259045"/>
    <xdr:sp macro="" textlink="">
      <xdr:nvSpPr>
        <xdr:cNvPr id="431" name="テキスト ボックス 430"/>
        <xdr:cNvSpPr txBox="1"/>
      </xdr:nvSpPr>
      <xdr:spPr>
        <a:xfrm>
          <a:off x="13512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99061</xdr:rowOff>
    </xdr:from>
    <xdr:to>
      <xdr:col>65</xdr:col>
      <xdr:colOff>53975</xdr:colOff>
      <xdr:row>77</xdr:row>
      <xdr:rowOff>29211</xdr:rowOff>
    </xdr:to>
    <xdr:sp macro="" textlink="">
      <xdr:nvSpPr>
        <xdr:cNvPr id="432" name="フローチャート: 判断 431"/>
        <xdr:cNvSpPr/>
      </xdr:nvSpPr>
      <xdr:spPr>
        <a:xfrm>
          <a:off x="12954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39387</xdr:rowOff>
    </xdr:from>
    <xdr:ext cx="762000" cy="259045"/>
    <xdr:sp macro="" textlink="">
      <xdr:nvSpPr>
        <xdr:cNvPr id="433" name="テキスト ボックス 432"/>
        <xdr:cNvSpPr txBox="1"/>
      </xdr:nvSpPr>
      <xdr:spPr>
        <a:xfrm>
          <a:off x="12623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13336</xdr:rowOff>
    </xdr:from>
    <xdr:to>
      <xdr:col>82</xdr:col>
      <xdr:colOff>158750</xdr:colOff>
      <xdr:row>77</xdr:row>
      <xdr:rowOff>114936</xdr:rowOff>
    </xdr:to>
    <xdr:sp macro="" textlink="">
      <xdr:nvSpPr>
        <xdr:cNvPr id="439" name="楕円 438"/>
        <xdr:cNvSpPr/>
      </xdr:nvSpPr>
      <xdr:spPr>
        <a:xfrm>
          <a:off x="16459200" y="1321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156863</xdr:rowOff>
    </xdr:from>
    <xdr:ext cx="762000" cy="259045"/>
    <xdr:sp macro="" textlink="">
      <xdr:nvSpPr>
        <xdr:cNvPr id="440" name="公債費以外該当値テキスト"/>
        <xdr:cNvSpPr txBox="1"/>
      </xdr:nvSpPr>
      <xdr:spPr>
        <a:xfrm>
          <a:off x="16598900" y="1318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144780</xdr:rowOff>
    </xdr:from>
    <xdr:to>
      <xdr:col>78</xdr:col>
      <xdr:colOff>120650</xdr:colOff>
      <xdr:row>76</xdr:row>
      <xdr:rowOff>74930</xdr:rowOff>
    </xdr:to>
    <xdr:sp macro="" textlink="">
      <xdr:nvSpPr>
        <xdr:cNvPr id="441" name="楕円 440"/>
        <xdr:cNvSpPr/>
      </xdr:nvSpPr>
      <xdr:spPr>
        <a:xfrm>
          <a:off x="15621000" y="1300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59707</xdr:rowOff>
    </xdr:from>
    <xdr:ext cx="736600" cy="259045"/>
    <xdr:sp macro="" textlink="">
      <xdr:nvSpPr>
        <xdr:cNvPr id="442" name="テキスト ボックス 441"/>
        <xdr:cNvSpPr txBox="1"/>
      </xdr:nvSpPr>
      <xdr:spPr>
        <a:xfrm>
          <a:off x="15290800" y="13089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36195</xdr:rowOff>
    </xdr:from>
    <xdr:to>
      <xdr:col>74</xdr:col>
      <xdr:colOff>31750</xdr:colOff>
      <xdr:row>78</xdr:row>
      <xdr:rowOff>137795</xdr:rowOff>
    </xdr:to>
    <xdr:sp macro="" textlink="">
      <xdr:nvSpPr>
        <xdr:cNvPr id="443" name="楕円 442"/>
        <xdr:cNvSpPr/>
      </xdr:nvSpPr>
      <xdr:spPr>
        <a:xfrm>
          <a:off x="14732000" y="1340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122572</xdr:rowOff>
    </xdr:from>
    <xdr:ext cx="762000" cy="259045"/>
    <xdr:sp macro="" textlink="">
      <xdr:nvSpPr>
        <xdr:cNvPr id="444" name="テキスト ボックス 443"/>
        <xdr:cNvSpPr txBox="1"/>
      </xdr:nvSpPr>
      <xdr:spPr>
        <a:xfrm>
          <a:off x="14401800" y="13495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167639</xdr:rowOff>
    </xdr:from>
    <xdr:to>
      <xdr:col>69</xdr:col>
      <xdr:colOff>142875</xdr:colOff>
      <xdr:row>79</xdr:row>
      <xdr:rowOff>97789</xdr:rowOff>
    </xdr:to>
    <xdr:sp macro="" textlink="">
      <xdr:nvSpPr>
        <xdr:cNvPr id="445" name="楕円 444"/>
        <xdr:cNvSpPr/>
      </xdr:nvSpPr>
      <xdr:spPr>
        <a:xfrm>
          <a:off x="13843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82566</xdr:rowOff>
    </xdr:from>
    <xdr:ext cx="762000" cy="259045"/>
    <xdr:sp macro="" textlink="">
      <xdr:nvSpPr>
        <xdr:cNvPr id="446" name="テキスト ボックス 445"/>
        <xdr:cNvSpPr txBox="1"/>
      </xdr:nvSpPr>
      <xdr:spPr>
        <a:xfrm>
          <a:off x="13512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41911</xdr:rowOff>
    </xdr:from>
    <xdr:to>
      <xdr:col>65</xdr:col>
      <xdr:colOff>53975</xdr:colOff>
      <xdr:row>79</xdr:row>
      <xdr:rowOff>143511</xdr:rowOff>
    </xdr:to>
    <xdr:sp macro="" textlink="">
      <xdr:nvSpPr>
        <xdr:cNvPr id="447" name="楕円 446"/>
        <xdr:cNvSpPr/>
      </xdr:nvSpPr>
      <xdr:spPr>
        <a:xfrm>
          <a:off x="12954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128288</xdr:rowOff>
    </xdr:from>
    <xdr:ext cx="762000" cy="259045"/>
    <xdr:sp macro="" textlink="">
      <xdr:nvSpPr>
        <xdr:cNvPr id="448" name="テキスト ボックス 447"/>
        <xdr:cNvSpPr txBox="1"/>
      </xdr:nvSpPr>
      <xdr:spPr>
        <a:xfrm>
          <a:off x="12623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奈良県天理市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162481</xdr:rowOff>
    </xdr:from>
    <xdr:to>
      <xdr:col>29</xdr:col>
      <xdr:colOff>127000</xdr:colOff>
      <xdr:row>20</xdr:row>
      <xdr:rowOff>10319</xdr:rowOff>
    </xdr:to>
    <xdr:cxnSp macro="">
      <xdr:nvCxnSpPr>
        <xdr:cNvPr id="49" name="直線コネクタ 48"/>
        <xdr:cNvCxnSpPr/>
      </xdr:nvCxnSpPr>
      <xdr:spPr bwMode="auto">
        <a:xfrm flipV="1">
          <a:off x="5651500" y="2096056"/>
          <a:ext cx="0" cy="13908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153846</xdr:rowOff>
    </xdr:from>
    <xdr:ext cx="762000" cy="259045"/>
    <xdr:sp macro="" textlink="">
      <xdr:nvSpPr>
        <xdr:cNvPr id="50" name="人口1人当たり決算額の推移最小値テキスト130"/>
        <xdr:cNvSpPr txBox="1"/>
      </xdr:nvSpPr>
      <xdr:spPr>
        <a:xfrm>
          <a:off x="5740400" y="345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10319</xdr:rowOff>
    </xdr:from>
    <xdr:to>
      <xdr:col>30</xdr:col>
      <xdr:colOff>25400</xdr:colOff>
      <xdr:row>20</xdr:row>
      <xdr:rowOff>10319</xdr:rowOff>
    </xdr:to>
    <xdr:cxnSp macro="">
      <xdr:nvCxnSpPr>
        <xdr:cNvPr id="51" name="直線コネクタ 50"/>
        <xdr:cNvCxnSpPr/>
      </xdr:nvCxnSpPr>
      <xdr:spPr bwMode="auto">
        <a:xfrm>
          <a:off x="5562600" y="34869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77408</xdr:rowOff>
    </xdr:from>
    <xdr:ext cx="762000" cy="259045"/>
    <xdr:sp macro="" textlink="">
      <xdr:nvSpPr>
        <xdr:cNvPr id="52" name="人口1人当たり決算額の推移最大値テキスト130"/>
        <xdr:cNvSpPr txBox="1"/>
      </xdr:nvSpPr>
      <xdr:spPr>
        <a:xfrm>
          <a:off x="5740400" y="183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162481</xdr:rowOff>
    </xdr:from>
    <xdr:to>
      <xdr:col>30</xdr:col>
      <xdr:colOff>25400</xdr:colOff>
      <xdr:row>11</xdr:row>
      <xdr:rowOff>162481</xdr:rowOff>
    </xdr:to>
    <xdr:cxnSp macro="">
      <xdr:nvCxnSpPr>
        <xdr:cNvPr id="53" name="直線コネクタ 52"/>
        <xdr:cNvCxnSpPr/>
      </xdr:nvCxnSpPr>
      <xdr:spPr bwMode="auto">
        <a:xfrm>
          <a:off x="5562600" y="20960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124247</xdr:rowOff>
    </xdr:from>
    <xdr:to>
      <xdr:col>29</xdr:col>
      <xdr:colOff>127000</xdr:colOff>
      <xdr:row>16</xdr:row>
      <xdr:rowOff>136335</xdr:rowOff>
    </xdr:to>
    <xdr:cxnSp macro="">
      <xdr:nvCxnSpPr>
        <xdr:cNvPr id="54" name="直線コネクタ 53"/>
        <xdr:cNvCxnSpPr/>
      </xdr:nvCxnSpPr>
      <xdr:spPr bwMode="auto">
        <a:xfrm flipV="1">
          <a:off x="5003800" y="2915072"/>
          <a:ext cx="647700" cy="120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141765</xdr:rowOff>
    </xdr:from>
    <xdr:ext cx="762000" cy="259045"/>
    <xdr:sp macro="" textlink="">
      <xdr:nvSpPr>
        <xdr:cNvPr id="55" name="人口1人当たり決算額の推移平均値テキスト130"/>
        <xdr:cNvSpPr txBox="1"/>
      </xdr:nvSpPr>
      <xdr:spPr>
        <a:xfrm>
          <a:off x="5740400" y="31040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169688</xdr:rowOff>
    </xdr:from>
    <xdr:to>
      <xdr:col>29</xdr:col>
      <xdr:colOff>177800</xdr:colOff>
      <xdr:row>18</xdr:row>
      <xdr:rowOff>99838</xdr:rowOff>
    </xdr:to>
    <xdr:sp macro="" textlink="">
      <xdr:nvSpPr>
        <xdr:cNvPr id="56" name="フローチャート: 判断 55"/>
        <xdr:cNvSpPr/>
      </xdr:nvSpPr>
      <xdr:spPr bwMode="auto">
        <a:xfrm>
          <a:off x="5600700" y="31319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136335</xdr:rowOff>
    </xdr:from>
    <xdr:to>
      <xdr:col>26</xdr:col>
      <xdr:colOff>50800</xdr:colOff>
      <xdr:row>17</xdr:row>
      <xdr:rowOff>18963</xdr:rowOff>
    </xdr:to>
    <xdr:cxnSp macro="">
      <xdr:nvCxnSpPr>
        <xdr:cNvPr id="57" name="直線コネクタ 56"/>
        <xdr:cNvCxnSpPr/>
      </xdr:nvCxnSpPr>
      <xdr:spPr bwMode="auto">
        <a:xfrm flipV="1">
          <a:off x="4305300" y="2927160"/>
          <a:ext cx="698500" cy="540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738</xdr:rowOff>
    </xdr:from>
    <xdr:to>
      <xdr:col>26</xdr:col>
      <xdr:colOff>101600</xdr:colOff>
      <xdr:row>18</xdr:row>
      <xdr:rowOff>102338</xdr:rowOff>
    </xdr:to>
    <xdr:sp macro="" textlink="">
      <xdr:nvSpPr>
        <xdr:cNvPr id="58" name="フローチャート: 判断 57"/>
        <xdr:cNvSpPr/>
      </xdr:nvSpPr>
      <xdr:spPr bwMode="auto">
        <a:xfrm>
          <a:off x="4953000" y="3134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87115</xdr:rowOff>
    </xdr:from>
    <xdr:ext cx="736600" cy="259045"/>
    <xdr:sp macro="" textlink="">
      <xdr:nvSpPr>
        <xdr:cNvPr id="59" name="テキスト ボックス 58"/>
        <xdr:cNvSpPr txBox="1"/>
      </xdr:nvSpPr>
      <xdr:spPr>
        <a:xfrm>
          <a:off x="4622800" y="3220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168981</xdr:rowOff>
    </xdr:from>
    <xdr:to>
      <xdr:col>22</xdr:col>
      <xdr:colOff>114300</xdr:colOff>
      <xdr:row>17</xdr:row>
      <xdr:rowOff>18963</xdr:rowOff>
    </xdr:to>
    <xdr:cxnSp macro="">
      <xdr:nvCxnSpPr>
        <xdr:cNvPr id="60" name="直線コネクタ 59"/>
        <xdr:cNvCxnSpPr/>
      </xdr:nvCxnSpPr>
      <xdr:spPr bwMode="auto">
        <a:xfrm>
          <a:off x="3606800" y="2959806"/>
          <a:ext cx="698500" cy="214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21698</xdr:rowOff>
    </xdr:from>
    <xdr:to>
      <xdr:col>22</xdr:col>
      <xdr:colOff>165100</xdr:colOff>
      <xdr:row>18</xdr:row>
      <xdr:rowOff>123298</xdr:rowOff>
    </xdr:to>
    <xdr:sp macro="" textlink="">
      <xdr:nvSpPr>
        <xdr:cNvPr id="61" name="フローチャート: 判断 60"/>
        <xdr:cNvSpPr/>
      </xdr:nvSpPr>
      <xdr:spPr bwMode="auto">
        <a:xfrm>
          <a:off x="4254500" y="31554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108075</xdr:rowOff>
    </xdr:from>
    <xdr:ext cx="762000" cy="259045"/>
    <xdr:sp macro="" textlink="">
      <xdr:nvSpPr>
        <xdr:cNvPr id="62" name="テキスト ボックス 61"/>
        <xdr:cNvSpPr txBox="1"/>
      </xdr:nvSpPr>
      <xdr:spPr>
        <a:xfrm>
          <a:off x="3924300" y="324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140449</xdr:rowOff>
    </xdr:from>
    <xdr:to>
      <xdr:col>18</xdr:col>
      <xdr:colOff>177800</xdr:colOff>
      <xdr:row>16</xdr:row>
      <xdr:rowOff>168981</xdr:rowOff>
    </xdr:to>
    <xdr:cxnSp macro="">
      <xdr:nvCxnSpPr>
        <xdr:cNvPr id="63" name="直線コネクタ 62"/>
        <xdr:cNvCxnSpPr/>
      </xdr:nvCxnSpPr>
      <xdr:spPr bwMode="auto">
        <a:xfrm>
          <a:off x="2908300" y="2931274"/>
          <a:ext cx="698500" cy="285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46787</xdr:rowOff>
    </xdr:from>
    <xdr:to>
      <xdr:col>19</xdr:col>
      <xdr:colOff>38100</xdr:colOff>
      <xdr:row>18</xdr:row>
      <xdr:rowOff>148387</xdr:rowOff>
    </xdr:to>
    <xdr:sp macro="" textlink="">
      <xdr:nvSpPr>
        <xdr:cNvPr id="64" name="フローチャート: 判断 63"/>
        <xdr:cNvSpPr/>
      </xdr:nvSpPr>
      <xdr:spPr bwMode="auto">
        <a:xfrm>
          <a:off x="3556000" y="31805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133164</xdr:rowOff>
    </xdr:from>
    <xdr:ext cx="762000" cy="259045"/>
    <xdr:sp macro="" textlink="">
      <xdr:nvSpPr>
        <xdr:cNvPr id="65" name="テキスト ボックス 64"/>
        <xdr:cNvSpPr txBox="1"/>
      </xdr:nvSpPr>
      <xdr:spPr>
        <a:xfrm>
          <a:off x="3225800" y="3266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60417</xdr:rowOff>
    </xdr:from>
    <xdr:to>
      <xdr:col>15</xdr:col>
      <xdr:colOff>101600</xdr:colOff>
      <xdr:row>18</xdr:row>
      <xdr:rowOff>162017</xdr:rowOff>
    </xdr:to>
    <xdr:sp macro="" textlink="">
      <xdr:nvSpPr>
        <xdr:cNvPr id="66" name="フローチャート: 判断 65"/>
        <xdr:cNvSpPr/>
      </xdr:nvSpPr>
      <xdr:spPr bwMode="auto">
        <a:xfrm>
          <a:off x="2857500" y="31941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146794</xdr:rowOff>
    </xdr:from>
    <xdr:ext cx="762000" cy="259045"/>
    <xdr:sp macro="" textlink="">
      <xdr:nvSpPr>
        <xdr:cNvPr id="67" name="テキスト ボックス 66"/>
        <xdr:cNvSpPr txBox="1"/>
      </xdr:nvSpPr>
      <xdr:spPr>
        <a:xfrm>
          <a:off x="2527300" y="3280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73447</xdr:rowOff>
    </xdr:from>
    <xdr:to>
      <xdr:col>29</xdr:col>
      <xdr:colOff>177800</xdr:colOff>
      <xdr:row>17</xdr:row>
      <xdr:rowOff>3597</xdr:rowOff>
    </xdr:to>
    <xdr:sp macro="" textlink="">
      <xdr:nvSpPr>
        <xdr:cNvPr id="73" name="楕円 72"/>
        <xdr:cNvSpPr/>
      </xdr:nvSpPr>
      <xdr:spPr bwMode="auto">
        <a:xfrm>
          <a:off x="5600700" y="28642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89974</xdr:rowOff>
    </xdr:from>
    <xdr:ext cx="762000" cy="259045"/>
    <xdr:sp macro="" textlink="">
      <xdr:nvSpPr>
        <xdr:cNvPr id="74" name="人口1人当たり決算額の推移該当値テキスト130"/>
        <xdr:cNvSpPr txBox="1"/>
      </xdr:nvSpPr>
      <xdr:spPr>
        <a:xfrm>
          <a:off x="5740400" y="270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85535</xdr:rowOff>
    </xdr:from>
    <xdr:to>
      <xdr:col>26</xdr:col>
      <xdr:colOff>101600</xdr:colOff>
      <xdr:row>17</xdr:row>
      <xdr:rowOff>15685</xdr:rowOff>
    </xdr:to>
    <xdr:sp macro="" textlink="">
      <xdr:nvSpPr>
        <xdr:cNvPr id="75" name="楕円 74"/>
        <xdr:cNvSpPr/>
      </xdr:nvSpPr>
      <xdr:spPr bwMode="auto">
        <a:xfrm>
          <a:off x="4953000" y="28763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25862</xdr:rowOff>
    </xdr:from>
    <xdr:ext cx="736600" cy="259045"/>
    <xdr:sp macro="" textlink="">
      <xdr:nvSpPr>
        <xdr:cNvPr id="76" name="テキスト ボックス 75"/>
        <xdr:cNvSpPr txBox="1"/>
      </xdr:nvSpPr>
      <xdr:spPr>
        <a:xfrm>
          <a:off x="4622800" y="264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139613</xdr:rowOff>
    </xdr:from>
    <xdr:to>
      <xdr:col>22</xdr:col>
      <xdr:colOff>165100</xdr:colOff>
      <xdr:row>17</xdr:row>
      <xdr:rowOff>69763</xdr:rowOff>
    </xdr:to>
    <xdr:sp macro="" textlink="">
      <xdr:nvSpPr>
        <xdr:cNvPr id="77" name="楕円 76"/>
        <xdr:cNvSpPr/>
      </xdr:nvSpPr>
      <xdr:spPr bwMode="auto">
        <a:xfrm>
          <a:off x="4254500" y="29304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79940</xdr:rowOff>
    </xdr:from>
    <xdr:ext cx="762000" cy="259045"/>
    <xdr:sp macro="" textlink="">
      <xdr:nvSpPr>
        <xdr:cNvPr id="78" name="テキスト ボックス 77"/>
        <xdr:cNvSpPr txBox="1"/>
      </xdr:nvSpPr>
      <xdr:spPr>
        <a:xfrm>
          <a:off x="3924300" y="2699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118181</xdr:rowOff>
    </xdr:from>
    <xdr:to>
      <xdr:col>19</xdr:col>
      <xdr:colOff>38100</xdr:colOff>
      <xdr:row>17</xdr:row>
      <xdr:rowOff>48331</xdr:rowOff>
    </xdr:to>
    <xdr:sp macro="" textlink="">
      <xdr:nvSpPr>
        <xdr:cNvPr id="79" name="楕円 78"/>
        <xdr:cNvSpPr/>
      </xdr:nvSpPr>
      <xdr:spPr bwMode="auto">
        <a:xfrm>
          <a:off x="3556000" y="29090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58508</xdr:rowOff>
    </xdr:from>
    <xdr:ext cx="762000" cy="259045"/>
    <xdr:sp macro="" textlink="">
      <xdr:nvSpPr>
        <xdr:cNvPr id="80" name="テキスト ボックス 79"/>
        <xdr:cNvSpPr txBox="1"/>
      </xdr:nvSpPr>
      <xdr:spPr>
        <a:xfrm>
          <a:off x="3225800" y="2677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89649</xdr:rowOff>
    </xdr:from>
    <xdr:to>
      <xdr:col>15</xdr:col>
      <xdr:colOff>101600</xdr:colOff>
      <xdr:row>17</xdr:row>
      <xdr:rowOff>19799</xdr:rowOff>
    </xdr:to>
    <xdr:sp macro="" textlink="">
      <xdr:nvSpPr>
        <xdr:cNvPr id="81" name="楕円 80"/>
        <xdr:cNvSpPr/>
      </xdr:nvSpPr>
      <xdr:spPr bwMode="auto">
        <a:xfrm>
          <a:off x="2857500" y="28804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29976</xdr:rowOff>
    </xdr:from>
    <xdr:ext cx="762000" cy="259045"/>
    <xdr:sp macro="" textlink="">
      <xdr:nvSpPr>
        <xdr:cNvPr id="82" name="テキスト ボックス 81"/>
        <xdr:cNvSpPr txBox="1"/>
      </xdr:nvSpPr>
      <xdr:spPr>
        <a:xfrm>
          <a:off x="2527300" y="2649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9" name="直線コネクタ 98"/>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0" name="テキスト ボックス 99"/>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1" name="直線コネクタ 100"/>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2" name="テキスト ボックス 101"/>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3" name="直線コネクタ 102"/>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4" name="テキスト ボックス 103"/>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5" name="直線コネクタ 104"/>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6" name="テキスト ボックス 105"/>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7" name="直線コネクタ 106"/>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8" name="テキスト ボックス 107"/>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9" name="直線コネクタ 10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0" name="テキスト ボックス 109"/>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88007</xdr:rowOff>
    </xdr:from>
    <xdr:to>
      <xdr:col>29</xdr:col>
      <xdr:colOff>127000</xdr:colOff>
      <xdr:row>38</xdr:row>
      <xdr:rowOff>3164</xdr:rowOff>
    </xdr:to>
    <xdr:cxnSp macro="">
      <xdr:nvCxnSpPr>
        <xdr:cNvPr id="112" name="直線コネクタ 111"/>
        <xdr:cNvCxnSpPr/>
      </xdr:nvCxnSpPr>
      <xdr:spPr bwMode="auto">
        <a:xfrm flipV="1">
          <a:off x="5651500" y="6012557"/>
          <a:ext cx="0" cy="14582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318141</xdr:rowOff>
    </xdr:from>
    <xdr:ext cx="762000" cy="259045"/>
    <xdr:sp macro="" textlink="">
      <xdr:nvSpPr>
        <xdr:cNvPr id="113" name="人口1人当たり決算額の推移最小値テキスト445"/>
        <xdr:cNvSpPr txBox="1"/>
      </xdr:nvSpPr>
      <xdr:spPr>
        <a:xfrm>
          <a:off x="5740400" y="744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3164</xdr:rowOff>
    </xdr:from>
    <xdr:to>
      <xdr:col>30</xdr:col>
      <xdr:colOff>25400</xdr:colOff>
      <xdr:row>38</xdr:row>
      <xdr:rowOff>3164</xdr:rowOff>
    </xdr:to>
    <xdr:cxnSp macro="">
      <xdr:nvCxnSpPr>
        <xdr:cNvPr id="114" name="直線コネクタ 113"/>
        <xdr:cNvCxnSpPr/>
      </xdr:nvCxnSpPr>
      <xdr:spPr bwMode="auto">
        <a:xfrm>
          <a:off x="5562600" y="74707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2934</xdr:rowOff>
    </xdr:from>
    <xdr:ext cx="762000" cy="259045"/>
    <xdr:sp macro="" textlink="">
      <xdr:nvSpPr>
        <xdr:cNvPr id="115" name="人口1人当たり決算額の推移最大値テキスト445"/>
        <xdr:cNvSpPr txBox="1"/>
      </xdr:nvSpPr>
      <xdr:spPr>
        <a:xfrm>
          <a:off x="5740400" y="575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88007</xdr:rowOff>
    </xdr:from>
    <xdr:to>
      <xdr:col>30</xdr:col>
      <xdr:colOff>25400</xdr:colOff>
      <xdr:row>33</xdr:row>
      <xdr:rowOff>88007</xdr:rowOff>
    </xdr:to>
    <xdr:cxnSp macro="">
      <xdr:nvCxnSpPr>
        <xdr:cNvPr id="116" name="直線コネクタ 115"/>
        <xdr:cNvCxnSpPr/>
      </xdr:nvCxnSpPr>
      <xdr:spPr bwMode="auto">
        <a:xfrm>
          <a:off x="5562600" y="60125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331270</xdr:rowOff>
    </xdr:from>
    <xdr:to>
      <xdr:col>29</xdr:col>
      <xdr:colOff>127000</xdr:colOff>
      <xdr:row>35</xdr:row>
      <xdr:rowOff>19754</xdr:rowOff>
    </xdr:to>
    <xdr:cxnSp macro="">
      <xdr:nvCxnSpPr>
        <xdr:cNvPr id="117" name="直線コネクタ 116"/>
        <xdr:cNvCxnSpPr/>
      </xdr:nvCxnSpPr>
      <xdr:spPr bwMode="auto">
        <a:xfrm>
          <a:off x="5003800" y="6598720"/>
          <a:ext cx="647700" cy="313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191936</xdr:rowOff>
    </xdr:from>
    <xdr:ext cx="762000" cy="259045"/>
    <xdr:sp macro="" textlink="">
      <xdr:nvSpPr>
        <xdr:cNvPr id="118" name="人口1人当たり決算額の推移平均値テキスト445"/>
        <xdr:cNvSpPr txBox="1"/>
      </xdr:nvSpPr>
      <xdr:spPr>
        <a:xfrm>
          <a:off x="5740400" y="68022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219859</xdr:rowOff>
    </xdr:from>
    <xdr:to>
      <xdr:col>29</xdr:col>
      <xdr:colOff>177800</xdr:colOff>
      <xdr:row>35</xdr:row>
      <xdr:rowOff>321459</xdr:rowOff>
    </xdr:to>
    <xdr:sp macro="" textlink="">
      <xdr:nvSpPr>
        <xdr:cNvPr id="119" name="フローチャート: 判断 118"/>
        <xdr:cNvSpPr/>
      </xdr:nvSpPr>
      <xdr:spPr bwMode="auto">
        <a:xfrm>
          <a:off x="5600700" y="6830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319775</xdr:rowOff>
    </xdr:from>
    <xdr:to>
      <xdr:col>26</xdr:col>
      <xdr:colOff>50800</xdr:colOff>
      <xdr:row>34</xdr:row>
      <xdr:rowOff>331270</xdr:rowOff>
    </xdr:to>
    <xdr:cxnSp macro="">
      <xdr:nvCxnSpPr>
        <xdr:cNvPr id="120" name="直線コネクタ 119"/>
        <xdr:cNvCxnSpPr/>
      </xdr:nvCxnSpPr>
      <xdr:spPr bwMode="auto">
        <a:xfrm>
          <a:off x="4305300" y="6587225"/>
          <a:ext cx="698500" cy="114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234000</xdr:rowOff>
    </xdr:from>
    <xdr:to>
      <xdr:col>26</xdr:col>
      <xdr:colOff>101600</xdr:colOff>
      <xdr:row>35</xdr:row>
      <xdr:rowOff>335600</xdr:rowOff>
    </xdr:to>
    <xdr:sp macro="" textlink="">
      <xdr:nvSpPr>
        <xdr:cNvPr id="121" name="フローチャート: 判断 120"/>
        <xdr:cNvSpPr/>
      </xdr:nvSpPr>
      <xdr:spPr bwMode="auto">
        <a:xfrm>
          <a:off x="4953000" y="6844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320377</xdr:rowOff>
    </xdr:from>
    <xdr:ext cx="736600" cy="259045"/>
    <xdr:sp macro="" textlink="">
      <xdr:nvSpPr>
        <xdr:cNvPr id="122" name="テキスト ボックス 121"/>
        <xdr:cNvSpPr txBox="1"/>
      </xdr:nvSpPr>
      <xdr:spPr>
        <a:xfrm>
          <a:off x="4622800" y="6930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319775</xdr:rowOff>
    </xdr:from>
    <xdr:to>
      <xdr:col>22</xdr:col>
      <xdr:colOff>114300</xdr:colOff>
      <xdr:row>35</xdr:row>
      <xdr:rowOff>11165</xdr:rowOff>
    </xdr:to>
    <xdr:cxnSp macro="">
      <xdr:nvCxnSpPr>
        <xdr:cNvPr id="123" name="直線コネクタ 122"/>
        <xdr:cNvCxnSpPr/>
      </xdr:nvCxnSpPr>
      <xdr:spPr bwMode="auto">
        <a:xfrm flipV="1">
          <a:off x="3606800" y="6587225"/>
          <a:ext cx="698500" cy="342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238768</xdr:rowOff>
    </xdr:from>
    <xdr:to>
      <xdr:col>22</xdr:col>
      <xdr:colOff>165100</xdr:colOff>
      <xdr:row>35</xdr:row>
      <xdr:rowOff>340368</xdr:rowOff>
    </xdr:to>
    <xdr:sp macro="" textlink="">
      <xdr:nvSpPr>
        <xdr:cNvPr id="124" name="フローチャート: 判断 123"/>
        <xdr:cNvSpPr/>
      </xdr:nvSpPr>
      <xdr:spPr bwMode="auto">
        <a:xfrm>
          <a:off x="42545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325145</xdr:rowOff>
    </xdr:from>
    <xdr:ext cx="762000" cy="259045"/>
    <xdr:sp macro="" textlink="">
      <xdr:nvSpPr>
        <xdr:cNvPr id="125" name="テキスト ボックス 124"/>
        <xdr:cNvSpPr txBox="1"/>
      </xdr:nvSpPr>
      <xdr:spPr>
        <a:xfrm>
          <a:off x="3924300" y="6935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11165</xdr:rowOff>
    </xdr:from>
    <xdr:to>
      <xdr:col>18</xdr:col>
      <xdr:colOff>177800</xdr:colOff>
      <xdr:row>35</xdr:row>
      <xdr:rowOff>30041</xdr:rowOff>
    </xdr:to>
    <xdr:cxnSp macro="">
      <xdr:nvCxnSpPr>
        <xdr:cNvPr id="126" name="直線コネクタ 125"/>
        <xdr:cNvCxnSpPr/>
      </xdr:nvCxnSpPr>
      <xdr:spPr bwMode="auto">
        <a:xfrm flipV="1">
          <a:off x="2908300" y="6621515"/>
          <a:ext cx="698500" cy="188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247650</xdr:rowOff>
    </xdr:from>
    <xdr:to>
      <xdr:col>19</xdr:col>
      <xdr:colOff>38100</xdr:colOff>
      <xdr:row>36</xdr:row>
      <xdr:rowOff>6350</xdr:rowOff>
    </xdr:to>
    <xdr:sp macro="" textlink="">
      <xdr:nvSpPr>
        <xdr:cNvPr id="127" name="フローチャート: 判断 126"/>
        <xdr:cNvSpPr/>
      </xdr:nvSpPr>
      <xdr:spPr bwMode="auto">
        <a:xfrm>
          <a:off x="3556000" y="6858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334027</xdr:rowOff>
    </xdr:from>
    <xdr:ext cx="762000" cy="259045"/>
    <xdr:sp macro="" textlink="">
      <xdr:nvSpPr>
        <xdr:cNvPr id="128" name="テキスト ボックス 127"/>
        <xdr:cNvSpPr txBox="1"/>
      </xdr:nvSpPr>
      <xdr:spPr>
        <a:xfrm>
          <a:off x="322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253136</xdr:rowOff>
    </xdr:from>
    <xdr:to>
      <xdr:col>15</xdr:col>
      <xdr:colOff>101600</xdr:colOff>
      <xdr:row>36</xdr:row>
      <xdr:rowOff>11836</xdr:rowOff>
    </xdr:to>
    <xdr:sp macro="" textlink="">
      <xdr:nvSpPr>
        <xdr:cNvPr id="129" name="フローチャート: 判断 128"/>
        <xdr:cNvSpPr/>
      </xdr:nvSpPr>
      <xdr:spPr bwMode="auto">
        <a:xfrm>
          <a:off x="28575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339513</xdr:rowOff>
    </xdr:from>
    <xdr:ext cx="762000" cy="259045"/>
    <xdr:sp macro="" textlink="">
      <xdr:nvSpPr>
        <xdr:cNvPr id="130" name="テキスト ボックス 129"/>
        <xdr:cNvSpPr txBox="1"/>
      </xdr:nvSpPr>
      <xdr:spPr>
        <a:xfrm>
          <a:off x="2527300" y="6949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1" name="テキスト ボックス 13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2" name="テキスト ボックス 13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3" name="テキスト ボックス 13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4" name="テキスト ボックス 13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5" name="テキスト ボックス 13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311854</xdr:rowOff>
    </xdr:from>
    <xdr:to>
      <xdr:col>29</xdr:col>
      <xdr:colOff>177800</xdr:colOff>
      <xdr:row>35</xdr:row>
      <xdr:rowOff>70554</xdr:rowOff>
    </xdr:to>
    <xdr:sp macro="" textlink="">
      <xdr:nvSpPr>
        <xdr:cNvPr id="136" name="楕円 135"/>
        <xdr:cNvSpPr/>
      </xdr:nvSpPr>
      <xdr:spPr bwMode="auto">
        <a:xfrm>
          <a:off x="5600700" y="65793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156931</xdr:rowOff>
    </xdr:from>
    <xdr:ext cx="762000" cy="259045"/>
    <xdr:sp macro="" textlink="">
      <xdr:nvSpPr>
        <xdr:cNvPr id="137" name="人口1人当たり決算額の推移該当値テキスト445"/>
        <xdr:cNvSpPr txBox="1"/>
      </xdr:nvSpPr>
      <xdr:spPr>
        <a:xfrm>
          <a:off x="5740400" y="6424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280470</xdr:rowOff>
    </xdr:from>
    <xdr:to>
      <xdr:col>26</xdr:col>
      <xdr:colOff>101600</xdr:colOff>
      <xdr:row>35</xdr:row>
      <xdr:rowOff>39170</xdr:rowOff>
    </xdr:to>
    <xdr:sp macro="" textlink="">
      <xdr:nvSpPr>
        <xdr:cNvPr id="138" name="楕円 137"/>
        <xdr:cNvSpPr/>
      </xdr:nvSpPr>
      <xdr:spPr bwMode="auto">
        <a:xfrm>
          <a:off x="4953000" y="65479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49347</xdr:rowOff>
    </xdr:from>
    <xdr:ext cx="736600" cy="259045"/>
    <xdr:sp macro="" textlink="">
      <xdr:nvSpPr>
        <xdr:cNvPr id="139" name="テキスト ボックス 138"/>
        <xdr:cNvSpPr txBox="1"/>
      </xdr:nvSpPr>
      <xdr:spPr>
        <a:xfrm>
          <a:off x="4622800" y="6316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268975</xdr:rowOff>
    </xdr:from>
    <xdr:to>
      <xdr:col>22</xdr:col>
      <xdr:colOff>165100</xdr:colOff>
      <xdr:row>35</xdr:row>
      <xdr:rowOff>27675</xdr:rowOff>
    </xdr:to>
    <xdr:sp macro="" textlink="">
      <xdr:nvSpPr>
        <xdr:cNvPr id="140" name="楕円 139"/>
        <xdr:cNvSpPr/>
      </xdr:nvSpPr>
      <xdr:spPr bwMode="auto">
        <a:xfrm>
          <a:off x="4254500" y="65364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37852</xdr:rowOff>
    </xdr:from>
    <xdr:ext cx="762000" cy="259045"/>
    <xdr:sp macro="" textlink="">
      <xdr:nvSpPr>
        <xdr:cNvPr id="141" name="テキスト ボックス 140"/>
        <xdr:cNvSpPr txBox="1"/>
      </xdr:nvSpPr>
      <xdr:spPr>
        <a:xfrm>
          <a:off x="3924300" y="6305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303265</xdr:rowOff>
    </xdr:from>
    <xdr:to>
      <xdr:col>19</xdr:col>
      <xdr:colOff>38100</xdr:colOff>
      <xdr:row>35</xdr:row>
      <xdr:rowOff>61965</xdr:rowOff>
    </xdr:to>
    <xdr:sp macro="" textlink="">
      <xdr:nvSpPr>
        <xdr:cNvPr id="142" name="楕円 141"/>
        <xdr:cNvSpPr/>
      </xdr:nvSpPr>
      <xdr:spPr bwMode="auto">
        <a:xfrm>
          <a:off x="3556000" y="65707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72142</xdr:rowOff>
    </xdr:from>
    <xdr:ext cx="762000" cy="259045"/>
    <xdr:sp macro="" textlink="">
      <xdr:nvSpPr>
        <xdr:cNvPr id="143" name="テキスト ボックス 142"/>
        <xdr:cNvSpPr txBox="1"/>
      </xdr:nvSpPr>
      <xdr:spPr>
        <a:xfrm>
          <a:off x="3225800" y="6339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322141</xdr:rowOff>
    </xdr:from>
    <xdr:to>
      <xdr:col>15</xdr:col>
      <xdr:colOff>101600</xdr:colOff>
      <xdr:row>35</xdr:row>
      <xdr:rowOff>80841</xdr:rowOff>
    </xdr:to>
    <xdr:sp macro="" textlink="">
      <xdr:nvSpPr>
        <xdr:cNvPr id="144" name="楕円 143"/>
        <xdr:cNvSpPr/>
      </xdr:nvSpPr>
      <xdr:spPr bwMode="auto">
        <a:xfrm>
          <a:off x="2857500" y="65895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91018</xdr:rowOff>
    </xdr:from>
    <xdr:ext cx="762000" cy="259045"/>
    <xdr:sp macro="" textlink="">
      <xdr:nvSpPr>
        <xdr:cNvPr id="145" name="テキスト ボックス 144"/>
        <xdr:cNvSpPr txBox="1"/>
      </xdr:nvSpPr>
      <xdr:spPr>
        <a:xfrm>
          <a:off x="2527300" y="6358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奈良県天理市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62,081
61,186
86.42
29,441,463
27,708,425
1,668,666
15,137,632
23,238,885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32.5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105753</xdr:rowOff>
    </xdr:from>
    <xdr:to>
      <xdr:col>24</xdr:col>
      <xdr:colOff>62865</xdr:colOff>
      <xdr:row>38</xdr:row>
      <xdr:rowOff>154483</xdr:rowOff>
    </xdr:to>
    <xdr:cxnSp macro="">
      <xdr:nvCxnSpPr>
        <xdr:cNvPr id="56" name="直線コネクタ 55"/>
        <xdr:cNvCxnSpPr/>
      </xdr:nvCxnSpPr>
      <xdr:spPr>
        <a:xfrm flipV="1">
          <a:off x="4633595" y="5249253"/>
          <a:ext cx="1270" cy="142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158310</xdr:rowOff>
    </xdr:from>
    <xdr:ext cx="534377" cy="259045"/>
    <xdr:sp macro="" textlink="">
      <xdr:nvSpPr>
        <xdr:cNvPr id="57" name="人件費最小値テキスト"/>
        <xdr:cNvSpPr txBox="1"/>
      </xdr:nvSpPr>
      <xdr:spPr>
        <a:xfrm>
          <a:off x="4686300" y="667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154483</xdr:rowOff>
    </xdr:from>
    <xdr:to>
      <xdr:col>24</xdr:col>
      <xdr:colOff>152400</xdr:colOff>
      <xdr:row>38</xdr:row>
      <xdr:rowOff>154483</xdr:rowOff>
    </xdr:to>
    <xdr:cxnSp macro="">
      <xdr:nvCxnSpPr>
        <xdr:cNvPr id="58" name="直線コネクタ 57"/>
        <xdr:cNvCxnSpPr/>
      </xdr:nvCxnSpPr>
      <xdr:spPr>
        <a:xfrm>
          <a:off x="4546600" y="666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52430</xdr:rowOff>
    </xdr:from>
    <xdr:ext cx="599010" cy="259045"/>
    <xdr:sp macro="" textlink="">
      <xdr:nvSpPr>
        <xdr:cNvPr id="59" name="人件費最大値テキスト"/>
        <xdr:cNvSpPr txBox="1"/>
      </xdr:nvSpPr>
      <xdr:spPr>
        <a:xfrm>
          <a:off x="4686300" y="5024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105753</xdr:rowOff>
    </xdr:from>
    <xdr:to>
      <xdr:col>24</xdr:col>
      <xdr:colOff>152400</xdr:colOff>
      <xdr:row>30</xdr:row>
      <xdr:rowOff>105753</xdr:rowOff>
    </xdr:to>
    <xdr:cxnSp macro="">
      <xdr:nvCxnSpPr>
        <xdr:cNvPr id="60" name="直線コネクタ 59"/>
        <xdr:cNvCxnSpPr/>
      </xdr:nvCxnSpPr>
      <xdr:spPr>
        <a:xfrm>
          <a:off x="4546600" y="5249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74416</xdr:rowOff>
    </xdr:from>
    <xdr:to>
      <xdr:col>24</xdr:col>
      <xdr:colOff>63500</xdr:colOff>
      <xdr:row>35</xdr:row>
      <xdr:rowOff>20561</xdr:rowOff>
    </xdr:to>
    <xdr:cxnSp macro="">
      <xdr:nvCxnSpPr>
        <xdr:cNvPr id="61" name="直線コネクタ 60"/>
        <xdr:cNvCxnSpPr/>
      </xdr:nvCxnSpPr>
      <xdr:spPr>
        <a:xfrm flipV="1">
          <a:off x="3797300" y="5903716"/>
          <a:ext cx="838200" cy="117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4157</xdr:rowOff>
    </xdr:from>
    <xdr:ext cx="534377" cy="259045"/>
    <xdr:sp macro="" textlink="">
      <xdr:nvSpPr>
        <xdr:cNvPr id="62" name="人件費平均値テキスト"/>
        <xdr:cNvSpPr txBox="1"/>
      </xdr:nvSpPr>
      <xdr:spPr>
        <a:xfrm>
          <a:off x="4686300" y="61763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25730</xdr:rowOff>
    </xdr:from>
    <xdr:to>
      <xdr:col>24</xdr:col>
      <xdr:colOff>114300</xdr:colOff>
      <xdr:row>36</xdr:row>
      <xdr:rowOff>127330</xdr:rowOff>
    </xdr:to>
    <xdr:sp macro="" textlink="">
      <xdr:nvSpPr>
        <xdr:cNvPr id="63" name="フローチャート: 判断 62"/>
        <xdr:cNvSpPr/>
      </xdr:nvSpPr>
      <xdr:spPr>
        <a:xfrm>
          <a:off x="4584700" y="6197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165379</xdr:rowOff>
    </xdr:from>
    <xdr:to>
      <xdr:col>19</xdr:col>
      <xdr:colOff>177800</xdr:colOff>
      <xdr:row>35</xdr:row>
      <xdr:rowOff>20561</xdr:rowOff>
    </xdr:to>
    <xdr:cxnSp macro="">
      <xdr:nvCxnSpPr>
        <xdr:cNvPr id="64" name="直線コネクタ 63"/>
        <xdr:cNvCxnSpPr/>
      </xdr:nvCxnSpPr>
      <xdr:spPr>
        <a:xfrm>
          <a:off x="2908300" y="5994679"/>
          <a:ext cx="889000" cy="26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31274</xdr:rowOff>
    </xdr:from>
    <xdr:to>
      <xdr:col>20</xdr:col>
      <xdr:colOff>38100</xdr:colOff>
      <xdr:row>36</xdr:row>
      <xdr:rowOff>132874</xdr:rowOff>
    </xdr:to>
    <xdr:sp macro="" textlink="">
      <xdr:nvSpPr>
        <xdr:cNvPr id="65" name="フローチャート: 判断 64"/>
        <xdr:cNvSpPr/>
      </xdr:nvSpPr>
      <xdr:spPr>
        <a:xfrm>
          <a:off x="3746500" y="620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124001</xdr:rowOff>
    </xdr:from>
    <xdr:ext cx="534377" cy="259045"/>
    <xdr:sp macro="" textlink="">
      <xdr:nvSpPr>
        <xdr:cNvPr id="66" name="テキスト ボックス 65"/>
        <xdr:cNvSpPr txBox="1"/>
      </xdr:nvSpPr>
      <xdr:spPr>
        <a:xfrm>
          <a:off x="3530111" y="6296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165379</xdr:rowOff>
    </xdr:from>
    <xdr:to>
      <xdr:col>15</xdr:col>
      <xdr:colOff>50800</xdr:colOff>
      <xdr:row>35</xdr:row>
      <xdr:rowOff>17151</xdr:rowOff>
    </xdr:to>
    <xdr:cxnSp macro="">
      <xdr:nvCxnSpPr>
        <xdr:cNvPr id="67" name="直線コネクタ 66"/>
        <xdr:cNvCxnSpPr/>
      </xdr:nvCxnSpPr>
      <xdr:spPr>
        <a:xfrm flipV="1">
          <a:off x="2019300" y="5994679"/>
          <a:ext cx="889000" cy="23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63868</xdr:rowOff>
    </xdr:from>
    <xdr:to>
      <xdr:col>15</xdr:col>
      <xdr:colOff>101600</xdr:colOff>
      <xdr:row>36</xdr:row>
      <xdr:rowOff>165468</xdr:rowOff>
    </xdr:to>
    <xdr:sp macro="" textlink="">
      <xdr:nvSpPr>
        <xdr:cNvPr id="68" name="フローチャート: 判断 67"/>
        <xdr:cNvSpPr/>
      </xdr:nvSpPr>
      <xdr:spPr>
        <a:xfrm>
          <a:off x="28575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156595</xdr:rowOff>
    </xdr:from>
    <xdr:ext cx="534377" cy="259045"/>
    <xdr:sp macro="" textlink="">
      <xdr:nvSpPr>
        <xdr:cNvPr id="69" name="テキスト ボックス 68"/>
        <xdr:cNvSpPr txBox="1"/>
      </xdr:nvSpPr>
      <xdr:spPr>
        <a:xfrm>
          <a:off x="2641111" y="6328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124975</xdr:rowOff>
    </xdr:from>
    <xdr:to>
      <xdr:col>10</xdr:col>
      <xdr:colOff>114300</xdr:colOff>
      <xdr:row>35</xdr:row>
      <xdr:rowOff>17151</xdr:rowOff>
    </xdr:to>
    <xdr:cxnSp macro="">
      <xdr:nvCxnSpPr>
        <xdr:cNvPr id="70" name="直線コネクタ 69"/>
        <xdr:cNvCxnSpPr/>
      </xdr:nvCxnSpPr>
      <xdr:spPr>
        <a:xfrm>
          <a:off x="1130300" y="5954275"/>
          <a:ext cx="889000" cy="63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169786</xdr:rowOff>
    </xdr:from>
    <xdr:to>
      <xdr:col>10</xdr:col>
      <xdr:colOff>165100</xdr:colOff>
      <xdr:row>37</xdr:row>
      <xdr:rowOff>99936</xdr:rowOff>
    </xdr:to>
    <xdr:sp macro="" textlink="">
      <xdr:nvSpPr>
        <xdr:cNvPr id="71" name="フローチャート: 判断 70"/>
        <xdr:cNvSpPr/>
      </xdr:nvSpPr>
      <xdr:spPr>
        <a:xfrm>
          <a:off x="1968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91063</xdr:rowOff>
    </xdr:from>
    <xdr:ext cx="534377" cy="259045"/>
    <xdr:sp macro="" textlink="">
      <xdr:nvSpPr>
        <xdr:cNvPr id="72" name="テキスト ボックス 71"/>
        <xdr:cNvSpPr txBox="1"/>
      </xdr:nvSpPr>
      <xdr:spPr>
        <a:xfrm>
          <a:off x="1752111" y="643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9938</xdr:rowOff>
    </xdr:from>
    <xdr:to>
      <xdr:col>6</xdr:col>
      <xdr:colOff>38100</xdr:colOff>
      <xdr:row>37</xdr:row>
      <xdr:rowOff>111538</xdr:rowOff>
    </xdr:to>
    <xdr:sp macro="" textlink="">
      <xdr:nvSpPr>
        <xdr:cNvPr id="73" name="フローチャート: 判断 72"/>
        <xdr:cNvSpPr/>
      </xdr:nvSpPr>
      <xdr:spPr>
        <a:xfrm>
          <a:off x="1079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102665</xdr:rowOff>
    </xdr:from>
    <xdr:ext cx="534377" cy="259045"/>
    <xdr:sp macro="" textlink="">
      <xdr:nvSpPr>
        <xdr:cNvPr id="74" name="テキスト ボックス 73"/>
        <xdr:cNvSpPr txBox="1"/>
      </xdr:nvSpPr>
      <xdr:spPr>
        <a:xfrm>
          <a:off x="863111" y="64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23616</xdr:rowOff>
    </xdr:from>
    <xdr:to>
      <xdr:col>24</xdr:col>
      <xdr:colOff>114300</xdr:colOff>
      <xdr:row>34</xdr:row>
      <xdr:rowOff>125216</xdr:rowOff>
    </xdr:to>
    <xdr:sp macro="" textlink="">
      <xdr:nvSpPr>
        <xdr:cNvPr id="80" name="楕円 79"/>
        <xdr:cNvSpPr/>
      </xdr:nvSpPr>
      <xdr:spPr>
        <a:xfrm>
          <a:off x="4584700" y="585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46493</xdr:rowOff>
    </xdr:from>
    <xdr:ext cx="534377" cy="259045"/>
    <xdr:sp macro="" textlink="">
      <xdr:nvSpPr>
        <xdr:cNvPr id="81" name="人件費該当値テキスト"/>
        <xdr:cNvSpPr txBox="1"/>
      </xdr:nvSpPr>
      <xdr:spPr>
        <a:xfrm>
          <a:off x="4686300" y="5704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141211</xdr:rowOff>
    </xdr:from>
    <xdr:to>
      <xdr:col>20</xdr:col>
      <xdr:colOff>38100</xdr:colOff>
      <xdr:row>35</xdr:row>
      <xdr:rowOff>71361</xdr:rowOff>
    </xdr:to>
    <xdr:sp macro="" textlink="">
      <xdr:nvSpPr>
        <xdr:cNvPr id="82" name="楕円 81"/>
        <xdr:cNvSpPr/>
      </xdr:nvSpPr>
      <xdr:spPr>
        <a:xfrm>
          <a:off x="3746500" y="597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87888</xdr:rowOff>
    </xdr:from>
    <xdr:ext cx="534377" cy="259045"/>
    <xdr:sp macro="" textlink="">
      <xdr:nvSpPr>
        <xdr:cNvPr id="83" name="テキスト ボックス 82"/>
        <xdr:cNvSpPr txBox="1"/>
      </xdr:nvSpPr>
      <xdr:spPr>
        <a:xfrm>
          <a:off x="3530111" y="5745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114579</xdr:rowOff>
    </xdr:from>
    <xdr:to>
      <xdr:col>15</xdr:col>
      <xdr:colOff>101600</xdr:colOff>
      <xdr:row>35</xdr:row>
      <xdr:rowOff>44729</xdr:rowOff>
    </xdr:to>
    <xdr:sp macro="" textlink="">
      <xdr:nvSpPr>
        <xdr:cNvPr id="84" name="楕円 83"/>
        <xdr:cNvSpPr/>
      </xdr:nvSpPr>
      <xdr:spPr>
        <a:xfrm>
          <a:off x="2857500" y="5943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61256</xdr:rowOff>
    </xdr:from>
    <xdr:ext cx="534377" cy="259045"/>
    <xdr:sp macro="" textlink="">
      <xdr:nvSpPr>
        <xdr:cNvPr id="85" name="テキスト ボックス 84"/>
        <xdr:cNvSpPr txBox="1"/>
      </xdr:nvSpPr>
      <xdr:spPr>
        <a:xfrm>
          <a:off x="2641111" y="5719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137801</xdr:rowOff>
    </xdr:from>
    <xdr:to>
      <xdr:col>10</xdr:col>
      <xdr:colOff>165100</xdr:colOff>
      <xdr:row>35</xdr:row>
      <xdr:rowOff>67951</xdr:rowOff>
    </xdr:to>
    <xdr:sp macro="" textlink="">
      <xdr:nvSpPr>
        <xdr:cNvPr id="86" name="楕円 85"/>
        <xdr:cNvSpPr/>
      </xdr:nvSpPr>
      <xdr:spPr>
        <a:xfrm>
          <a:off x="1968500" y="596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84478</xdr:rowOff>
    </xdr:from>
    <xdr:ext cx="534377" cy="259045"/>
    <xdr:sp macro="" textlink="">
      <xdr:nvSpPr>
        <xdr:cNvPr id="87" name="テキスト ボックス 86"/>
        <xdr:cNvSpPr txBox="1"/>
      </xdr:nvSpPr>
      <xdr:spPr>
        <a:xfrm>
          <a:off x="1752111" y="5742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74175</xdr:rowOff>
    </xdr:from>
    <xdr:to>
      <xdr:col>6</xdr:col>
      <xdr:colOff>38100</xdr:colOff>
      <xdr:row>35</xdr:row>
      <xdr:rowOff>4325</xdr:rowOff>
    </xdr:to>
    <xdr:sp macro="" textlink="">
      <xdr:nvSpPr>
        <xdr:cNvPr id="88" name="楕円 87"/>
        <xdr:cNvSpPr/>
      </xdr:nvSpPr>
      <xdr:spPr>
        <a:xfrm>
          <a:off x="1079500" y="5903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20852</xdr:rowOff>
    </xdr:from>
    <xdr:ext cx="534377" cy="259045"/>
    <xdr:sp macro="" textlink="">
      <xdr:nvSpPr>
        <xdr:cNvPr id="89" name="テキスト ボックス 88"/>
        <xdr:cNvSpPr txBox="1"/>
      </xdr:nvSpPr>
      <xdr:spPr>
        <a:xfrm>
          <a:off x="863111" y="5678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41783</xdr:rowOff>
    </xdr:from>
    <xdr:to>
      <xdr:col>24</xdr:col>
      <xdr:colOff>62865</xdr:colOff>
      <xdr:row>58</xdr:row>
      <xdr:rowOff>105508</xdr:rowOff>
    </xdr:to>
    <xdr:cxnSp macro="">
      <xdr:nvCxnSpPr>
        <xdr:cNvPr id="116" name="直線コネクタ 115"/>
        <xdr:cNvCxnSpPr/>
      </xdr:nvCxnSpPr>
      <xdr:spPr>
        <a:xfrm flipV="1">
          <a:off x="4633595" y="8785733"/>
          <a:ext cx="1270" cy="1263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109335</xdr:rowOff>
    </xdr:from>
    <xdr:ext cx="534377" cy="259045"/>
    <xdr:sp macro="" textlink="">
      <xdr:nvSpPr>
        <xdr:cNvPr id="117" name="物件費最小値テキスト"/>
        <xdr:cNvSpPr txBox="1"/>
      </xdr:nvSpPr>
      <xdr:spPr>
        <a:xfrm>
          <a:off x="4686300" y="1005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105508</xdr:rowOff>
    </xdr:from>
    <xdr:to>
      <xdr:col>24</xdr:col>
      <xdr:colOff>152400</xdr:colOff>
      <xdr:row>58</xdr:row>
      <xdr:rowOff>105508</xdr:rowOff>
    </xdr:to>
    <xdr:cxnSp macro="">
      <xdr:nvCxnSpPr>
        <xdr:cNvPr id="118" name="直線コネクタ 117"/>
        <xdr:cNvCxnSpPr/>
      </xdr:nvCxnSpPr>
      <xdr:spPr>
        <a:xfrm>
          <a:off x="4546600" y="10049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159910</xdr:rowOff>
    </xdr:from>
    <xdr:ext cx="599010" cy="259045"/>
    <xdr:sp macro="" textlink="">
      <xdr:nvSpPr>
        <xdr:cNvPr id="119" name="物件費最大値テキスト"/>
        <xdr:cNvSpPr txBox="1"/>
      </xdr:nvSpPr>
      <xdr:spPr>
        <a:xfrm>
          <a:off x="4686300" y="8560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41783</xdr:rowOff>
    </xdr:from>
    <xdr:to>
      <xdr:col>24</xdr:col>
      <xdr:colOff>152400</xdr:colOff>
      <xdr:row>51</xdr:row>
      <xdr:rowOff>41783</xdr:rowOff>
    </xdr:to>
    <xdr:cxnSp macro="">
      <xdr:nvCxnSpPr>
        <xdr:cNvPr id="120" name="直線コネクタ 119"/>
        <xdr:cNvCxnSpPr/>
      </xdr:nvCxnSpPr>
      <xdr:spPr>
        <a:xfrm>
          <a:off x="4546600" y="8785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71948</xdr:rowOff>
    </xdr:from>
    <xdr:to>
      <xdr:col>24</xdr:col>
      <xdr:colOff>63500</xdr:colOff>
      <xdr:row>57</xdr:row>
      <xdr:rowOff>87927</xdr:rowOff>
    </xdr:to>
    <xdr:cxnSp macro="">
      <xdr:nvCxnSpPr>
        <xdr:cNvPr id="121" name="直線コネクタ 120"/>
        <xdr:cNvCxnSpPr/>
      </xdr:nvCxnSpPr>
      <xdr:spPr>
        <a:xfrm flipV="1">
          <a:off x="3797300" y="9844598"/>
          <a:ext cx="838200" cy="15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154329</xdr:rowOff>
    </xdr:from>
    <xdr:ext cx="534377" cy="259045"/>
    <xdr:sp macro="" textlink="">
      <xdr:nvSpPr>
        <xdr:cNvPr id="122" name="物件費平均値テキスト"/>
        <xdr:cNvSpPr txBox="1"/>
      </xdr:nvSpPr>
      <xdr:spPr>
        <a:xfrm>
          <a:off x="4686300" y="95840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131452</xdr:rowOff>
    </xdr:from>
    <xdr:to>
      <xdr:col>24</xdr:col>
      <xdr:colOff>114300</xdr:colOff>
      <xdr:row>57</xdr:row>
      <xdr:rowOff>61602</xdr:rowOff>
    </xdr:to>
    <xdr:sp macro="" textlink="">
      <xdr:nvSpPr>
        <xdr:cNvPr id="123" name="フローチャート: 判断 122"/>
        <xdr:cNvSpPr/>
      </xdr:nvSpPr>
      <xdr:spPr>
        <a:xfrm>
          <a:off x="4584700" y="9732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87927</xdr:rowOff>
    </xdr:from>
    <xdr:to>
      <xdr:col>19</xdr:col>
      <xdr:colOff>177800</xdr:colOff>
      <xdr:row>58</xdr:row>
      <xdr:rowOff>54704</xdr:rowOff>
    </xdr:to>
    <xdr:cxnSp macro="">
      <xdr:nvCxnSpPr>
        <xdr:cNvPr id="124" name="直線コネクタ 123"/>
        <xdr:cNvCxnSpPr/>
      </xdr:nvCxnSpPr>
      <xdr:spPr>
        <a:xfrm flipV="1">
          <a:off x="2908300" y="9860577"/>
          <a:ext cx="889000" cy="138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846</xdr:rowOff>
    </xdr:from>
    <xdr:to>
      <xdr:col>20</xdr:col>
      <xdr:colOff>38100</xdr:colOff>
      <xdr:row>57</xdr:row>
      <xdr:rowOff>102446</xdr:rowOff>
    </xdr:to>
    <xdr:sp macro="" textlink="">
      <xdr:nvSpPr>
        <xdr:cNvPr id="125" name="フローチャート: 判断 124"/>
        <xdr:cNvSpPr/>
      </xdr:nvSpPr>
      <xdr:spPr>
        <a:xfrm>
          <a:off x="3746500" y="97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118973</xdr:rowOff>
    </xdr:from>
    <xdr:ext cx="534377" cy="259045"/>
    <xdr:sp macro="" textlink="">
      <xdr:nvSpPr>
        <xdr:cNvPr id="126" name="テキスト ボックス 125"/>
        <xdr:cNvSpPr txBox="1"/>
      </xdr:nvSpPr>
      <xdr:spPr>
        <a:xfrm>
          <a:off x="3530111" y="9548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9986</xdr:rowOff>
    </xdr:from>
    <xdr:to>
      <xdr:col>15</xdr:col>
      <xdr:colOff>50800</xdr:colOff>
      <xdr:row>58</xdr:row>
      <xdr:rowOff>54704</xdr:rowOff>
    </xdr:to>
    <xdr:cxnSp macro="">
      <xdr:nvCxnSpPr>
        <xdr:cNvPr id="127" name="直線コネクタ 126"/>
        <xdr:cNvCxnSpPr/>
      </xdr:nvCxnSpPr>
      <xdr:spPr>
        <a:xfrm>
          <a:off x="2019300" y="9954086"/>
          <a:ext cx="889000" cy="44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72299</xdr:rowOff>
    </xdr:from>
    <xdr:to>
      <xdr:col>15</xdr:col>
      <xdr:colOff>101600</xdr:colOff>
      <xdr:row>58</xdr:row>
      <xdr:rowOff>2449</xdr:rowOff>
    </xdr:to>
    <xdr:sp macro="" textlink="">
      <xdr:nvSpPr>
        <xdr:cNvPr id="128" name="フローチャート: 判断 127"/>
        <xdr:cNvSpPr/>
      </xdr:nvSpPr>
      <xdr:spPr>
        <a:xfrm>
          <a:off x="2857500" y="9844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18976</xdr:rowOff>
    </xdr:from>
    <xdr:ext cx="534377" cy="259045"/>
    <xdr:sp macro="" textlink="">
      <xdr:nvSpPr>
        <xdr:cNvPr id="129" name="テキスト ボックス 128"/>
        <xdr:cNvSpPr txBox="1"/>
      </xdr:nvSpPr>
      <xdr:spPr>
        <a:xfrm>
          <a:off x="2641111" y="9620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9986</xdr:rowOff>
    </xdr:from>
    <xdr:to>
      <xdr:col>10</xdr:col>
      <xdr:colOff>114300</xdr:colOff>
      <xdr:row>58</xdr:row>
      <xdr:rowOff>56936</xdr:rowOff>
    </xdr:to>
    <xdr:cxnSp macro="">
      <xdr:nvCxnSpPr>
        <xdr:cNvPr id="130" name="直線コネクタ 129"/>
        <xdr:cNvCxnSpPr/>
      </xdr:nvCxnSpPr>
      <xdr:spPr>
        <a:xfrm flipV="1">
          <a:off x="1130300" y="9954086"/>
          <a:ext cx="889000" cy="46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124692</xdr:rowOff>
    </xdr:from>
    <xdr:to>
      <xdr:col>10</xdr:col>
      <xdr:colOff>165100</xdr:colOff>
      <xdr:row>58</xdr:row>
      <xdr:rowOff>54842</xdr:rowOff>
    </xdr:to>
    <xdr:sp macro="" textlink="">
      <xdr:nvSpPr>
        <xdr:cNvPr id="131" name="フローチャート: 判断 130"/>
        <xdr:cNvSpPr/>
      </xdr:nvSpPr>
      <xdr:spPr>
        <a:xfrm>
          <a:off x="1968500" y="989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71369</xdr:rowOff>
    </xdr:from>
    <xdr:ext cx="534377" cy="259045"/>
    <xdr:sp macro="" textlink="">
      <xdr:nvSpPr>
        <xdr:cNvPr id="132" name="テキスト ボックス 131"/>
        <xdr:cNvSpPr txBox="1"/>
      </xdr:nvSpPr>
      <xdr:spPr>
        <a:xfrm>
          <a:off x="1752111" y="967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157197</xdr:rowOff>
    </xdr:from>
    <xdr:to>
      <xdr:col>6</xdr:col>
      <xdr:colOff>38100</xdr:colOff>
      <xdr:row>58</xdr:row>
      <xdr:rowOff>87347</xdr:rowOff>
    </xdr:to>
    <xdr:sp macro="" textlink="">
      <xdr:nvSpPr>
        <xdr:cNvPr id="133" name="フローチャート: 判断 132"/>
        <xdr:cNvSpPr/>
      </xdr:nvSpPr>
      <xdr:spPr>
        <a:xfrm>
          <a:off x="1079500" y="992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103874</xdr:rowOff>
    </xdr:from>
    <xdr:ext cx="534377" cy="259045"/>
    <xdr:sp macro="" textlink="">
      <xdr:nvSpPr>
        <xdr:cNvPr id="134" name="テキスト ボックス 133"/>
        <xdr:cNvSpPr txBox="1"/>
      </xdr:nvSpPr>
      <xdr:spPr>
        <a:xfrm>
          <a:off x="863111" y="970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21148</xdr:rowOff>
    </xdr:from>
    <xdr:to>
      <xdr:col>24</xdr:col>
      <xdr:colOff>114300</xdr:colOff>
      <xdr:row>57</xdr:row>
      <xdr:rowOff>122748</xdr:rowOff>
    </xdr:to>
    <xdr:sp macro="" textlink="">
      <xdr:nvSpPr>
        <xdr:cNvPr id="140" name="楕円 139"/>
        <xdr:cNvSpPr/>
      </xdr:nvSpPr>
      <xdr:spPr>
        <a:xfrm>
          <a:off x="4584700" y="9793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171025</xdr:rowOff>
    </xdr:from>
    <xdr:ext cx="534377" cy="259045"/>
    <xdr:sp macro="" textlink="">
      <xdr:nvSpPr>
        <xdr:cNvPr id="141" name="物件費該当値テキスト"/>
        <xdr:cNvSpPr txBox="1"/>
      </xdr:nvSpPr>
      <xdr:spPr>
        <a:xfrm>
          <a:off x="4686300" y="9772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37127</xdr:rowOff>
    </xdr:from>
    <xdr:to>
      <xdr:col>20</xdr:col>
      <xdr:colOff>38100</xdr:colOff>
      <xdr:row>57</xdr:row>
      <xdr:rowOff>138727</xdr:rowOff>
    </xdr:to>
    <xdr:sp macro="" textlink="">
      <xdr:nvSpPr>
        <xdr:cNvPr id="142" name="楕円 141"/>
        <xdr:cNvSpPr/>
      </xdr:nvSpPr>
      <xdr:spPr>
        <a:xfrm>
          <a:off x="3746500" y="9809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129854</xdr:rowOff>
    </xdr:from>
    <xdr:ext cx="534377" cy="259045"/>
    <xdr:sp macro="" textlink="">
      <xdr:nvSpPr>
        <xdr:cNvPr id="143" name="テキスト ボックス 142"/>
        <xdr:cNvSpPr txBox="1"/>
      </xdr:nvSpPr>
      <xdr:spPr>
        <a:xfrm>
          <a:off x="3530111" y="9902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3904</xdr:rowOff>
    </xdr:from>
    <xdr:to>
      <xdr:col>15</xdr:col>
      <xdr:colOff>101600</xdr:colOff>
      <xdr:row>58</xdr:row>
      <xdr:rowOff>105504</xdr:rowOff>
    </xdr:to>
    <xdr:sp macro="" textlink="">
      <xdr:nvSpPr>
        <xdr:cNvPr id="144" name="楕円 143"/>
        <xdr:cNvSpPr/>
      </xdr:nvSpPr>
      <xdr:spPr>
        <a:xfrm>
          <a:off x="2857500" y="994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96631</xdr:rowOff>
    </xdr:from>
    <xdr:ext cx="534377" cy="259045"/>
    <xdr:sp macro="" textlink="">
      <xdr:nvSpPr>
        <xdr:cNvPr id="145" name="テキスト ボックス 144"/>
        <xdr:cNvSpPr txBox="1"/>
      </xdr:nvSpPr>
      <xdr:spPr>
        <a:xfrm>
          <a:off x="2641111" y="10040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130636</xdr:rowOff>
    </xdr:from>
    <xdr:to>
      <xdr:col>10</xdr:col>
      <xdr:colOff>165100</xdr:colOff>
      <xdr:row>58</xdr:row>
      <xdr:rowOff>60786</xdr:rowOff>
    </xdr:to>
    <xdr:sp macro="" textlink="">
      <xdr:nvSpPr>
        <xdr:cNvPr id="146" name="楕円 145"/>
        <xdr:cNvSpPr/>
      </xdr:nvSpPr>
      <xdr:spPr>
        <a:xfrm>
          <a:off x="1968500" y="990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51913</xdr:rowOff>
    </xdr:from>
    <xdr:ext cx="534377" cy="259045"/>
    <xdr:sp macro="" textlink="">
      <xdr:nvSpPr>
        <xdr:cNvPr id="147" name="テキスト ボックス 146"/>
        <xdr:cNvSpPr txBox="1"/>
      </xdr:nvSpPr>
      <xdr:spPr>
        <a:xfrm>
          <a:off x="1752111" y="9996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6136</xdr:rowOff>
    </xdr:from>
    <xdr:to>
      <xdr:col>6</xdr:col>
      <xdr:colOff>38100</xdr:colOff>
      <xdr:row>58</xdr:row>
      <xdr:rowOff>107736</xdr:rowOff>
    </xdr:to>
    <xdr:sp macro="" textlink="">
      <xdr:nvSpPr>
        <xdr:cNvPr id="148" name="楕円 147"/>
        <xdr:cNvSpPr/>
      </xdr:nvSpPr>
      <xdr:spPr>
        <a:xfrm>
          <a:off x="1079500" y="995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98863</xdr:rowOff>
    </xdr:from>
    <xdr:ext cx="534377" cy="259045"/>
    <xdr:sp macro="" textlink="">
      <xdr:nvSpPr>
        <xdr:cNvPr id="149" name="テキスト ボックス 148"/>
        <xdr:cNvSpPr txBox="1"/>
      </xdr:nvSpPr>
      <xdr:spPr>
        <a:xfrm>
          <a:off x="863111" y="1004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148196</xdr:rowOff>
    </xdr:from>
    <xdr:to>
      <xdr:col>24</xdr:col>
      <xdr:colOff>62865</xdr:colOff>
      <xdr:row>79</xdr:row>
      <xdr:rowOff>27115</xdr:rowOff>
    </xdr:to>
    <xdr:cxnSp macro="">
      <xdr:nvCxnSpPr>
        <xdr:cNvPr id="173" name="直線コネクタ 172"/>
        <xdr:cNvCxnSpPr/>
      </xdr:nvCxnSpPr>
      <xdr:spPr>
        <a:xfrm flipV="1">
          <a:off x="4633595" y="12149696"/>
          <a:ext cx="1270" cy="1421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30942</xdr:rowOff>
    </xdr:from>
    <xdr:ext cx="378565" cy="259045"/>
    <xdr:sp macro="" textlink="">
      <xdr:nvSpPr>
        <xdr:cNvPr id="174" name="維持補修費最小値テキスト"/>
        <xdr:cNvSpPr txBox="1"/>
      </xdr:nvSpPr>
      <xdr:spPr>
        <a:xfrm>
          <a:off x="4686300" y="13575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27115</xdr:rowOff>
    </xdr:from>
    <xdr:to>
      <xdr:col>24</xdr:col>
      <xdr:colOff>152400</xdr:colOff>
      <xdr:row>79</xdr:row>
      <xdr:rowOff>27115</xdr:rowOff>
    </xdr:to>
    <xdr:cxnSp macro="">
      <xdr:nvCxnSpPr>
        <xdr:cNvPr id="175" name="直線コネクタ 174"/>
        <xdr:cNvCxnSpPr/>
      </xdr:nvCxnSpPr>
      <xdr:spPr>
        <a:xfrm>
          <a:off x="4546600" y="1357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94873</xdr:rowOff>
    </xdr:from>
    <xdr:ext cx="534377" cy="259045"/>
    <xdr:sp macro="" textlink="">
      <xdr:nvSpPr>
        <xdr:cNvPr id="176" name="維持補修費最大値テキスト"/>
        <xdr:cNvSpPr txBox="1"/>
      </xdr:nvSpPr>
      <xdr:spPr>
        <a:xfrm>
          <a:off x="4686300" y="1192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148196</xdr:rowOff>
    </xdr:from>
    <xdr:to>
      <xdr:col>24</xdr:col>
      <xdr:colOff>152400</xdr:colOff>
      <xdr:row>70</xdr:row>
      <xdr:rowOff>148196</xdr:rowOff>
    </xdr:to>
    <xdr:cxnSp macro="">
      <xdr:nvCxnSpPr>
        <xdr:cNvPr id="177" name="直線コネクタ 176"/>
        <xdr:cNvCxnSpPr/>
      </xdr:nvCxnSpPr>
      <xdr:spPr>
        <a:xfrm>
          <a:off x="4546600" y="12149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166790</xdr:rowOff>
    </xdr:from>
    <xdr:to>
      <xdr:col>24</xdr:col>
      <xdr:colOff>63500</xdr:colOff>
      <xdr:row>78</xdr:row>
      <xdr:rowOff>170866</xdr:rowOff>
    </xdr:to>
    <xdr:cxnSp macro="">
      <xdr:nvCxnSpPr>
        <xdr:cNvPr id="178" name="直線コネクタ 177"/>
        <xdr:cNvCxnSpPr/>
      </xdr:nvCxnSpPr>
      <xdr:spPr>
        <a:xfrm flipV="1">
          <a:off x="3797300" y="13539890"/>
          <a:ext cx="838200" cy="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23310</xdr:rowOff>
    </xdr:from>
    <xdr:ext cx="469744" cy="259045"/>
    <xdr:sp macro="" textlink="">
      <xdr:nvSpPr>
        <xdr:cNvPr id="179" name="維持補修費平均値テキスト"/>
        <xdr:cNvSpPr txBox="1"/>
      </xdr:nvSpPr>
      <xdr:spPr>
        <a:xfrm>
          <a:off x="4686300" y="132249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433</xdr:rowOff>
    </xdr:from>
    <xdr:to>
      <xdr:col>24</xdr:col>
      <xdr:colOff>114300</xdr:colOff>
      <xdr:row>78</xdr:row>
      <xdr:rowOff>102033</xdr:rowOff>
    </xdr:to>
    <xdr:sp macro="" textlink="">
      <xdr:nvSpPr>
        <xdr:cNvPr id="180" name="フローチャート: 判断 179"/>
        <xdr:cNvSpPr/>
      </xdr:nvSpPr>
      <xdr:spPr>
        <a:xfrm>
          <a:off x="4584700" y="1337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160083</xdr:rowOff>
    </xdr:from>
    <xdr:to>
      <xdr:col>19</xdr:col>
      <xdr:colOff>177800</xdr:colOff>
      <xdr:row>78</xdr:row>
      <xdr:rowOff>170866</xdr:rowOff>
    </xdr:to>
    <xdr:cxnSp macro="">
      <xdr:nvCxnSpPr>
        <xdr:cNvPr id="181" name="直線コネクタ 180"/>
        <xdr:cNvCxnSpPr/>
      </xdr:nvCxnSpPr>
      <xdr:spPr>
        <a:xfrm>
          <a:off x="2908300" y="13533183"/>
          <a:ext cx="889000" cy="10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171386</xdr:rowOff>
    </xdr:from>
    <xdr:to>
      <xdr:col>20</xdr:col>
      <xdr:colOff>38100</xdr:colOff>
      <xdr:row>78</xdr:row>
      <xdr:rowOff>101536</xdr:rowOff>
    </xdr:to>
    <xdr:sp macro="" textlink="">
      <xdr:nvSpPr>
        <xdr:cNvPr id="182" name="フローチャート: 判断 181"/>
        <xdr:cNvSpPr/>
      </xdr:nvSpPr>
      <xdr:spPr>
        <a:xfrm>
          <a:off x="3746500" y="13373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118063</xdr:rowOff>
    </xdr:from>
    <xdr:ext cx="469744" cy="259045"/>
    <xdr:sp macro="" textlink="">
      <xdr:nvSpPr>
        <xdr:cNvPr id="183" name="テキスト ボックス 182"/>
        <xdr:cNvSpPr txBox="1"/>
      </xdr:nvSpPr>
      <xdr:spPr>
        <a:xfrm>
          <a:off x="3562428" y="13148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160083</xdr:rowOff>
    </xdr:from>
    <xdr:to>
      <xdr:col>15</xdr:col>
      <xdr:colOff>50800</xdr:colOff>
      <xdr:row>79</xdr:row>
      <xdr:rowOff>673</xdr:rowOff>
    </xdr:to>
    <xdr:cxnSp macro="">
      <xdr:nvCxnSpPr>
        <xdr:cNvPr id="184" name="直線コネクタ 183"/>
        <xdr:cNvCxnSpPr/>
      </xdr:nvCxnSpPr>
      <xdr:spPr>
        <a:xfrm flipV="1">
          <a:off x="2019300" y="13533183"/>
          <a:ext cx="889000" cy="12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167920</xdr:rowOff>
    </xdr:from>
    <xdr:to>
      <xdr:col>15</xdr:col>
      <xdr:colOff>101600</xdr:colOff>
      <xdr:row>78</xdr:row>
      <xdr:rowOff>98070</xdr:rowOff>
    </xdr:to>
    <xdr:sp macro="" textlink="">
      <xdr:nvSpPr>
        <xdr:cNvPr id="185" name="フローチャート: 判断 184"/>
        <xdr:cNvSpPr/>
      </xdr:nvSpPr>
      <xdr:spPr>
        <a:xfrm>
          <a:off x="2857500" y="1336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114597</xdr:rowOff>
    </xdr:from>
    <xdr:ext cx="469744" cy="259045"/>
    <xdr:sp macro="" textlink="">
      <xdr:nvSpPr>
        <xdr:cNvPr id="186" name="テキスト ボックス 185"/>
        <xdr:cNvSpPr txBox="1"/>
      </xdr:nvSpPr>
      <xdr:spPr>
        <a:xfrm>
          <a:off x="2673428" y="1314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163246</xdr:rowOff>
    </xdr:from>
    <xdr:to>
      <xdr:col>10</xdr:col>
      <xdr:colOff>114300</xdr:colOff>
      <xdr:row>79</xdr:row>
      <xdr:rowOff>673</xdr:rowOff>
    </xdr:to>
    <xdr:cxnSp macro="">
      <xdr:nvCxnSpPr>
        <xdr:cNvPr id="187" name="直線コネクタ 186"/>
        <xdr:cNvCxnSpPr/>
      </xdr:nvCxnSpPr>
      <xdr:spPr>
        <a:xfrm>
          <a:off x="1130300" y="13536346"/>
          <a:ext cx="889000" cy="8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24168</xdr:rowOff>
    </xdr:from>
    <xdr:to>
      <xdr:col>10</xdr:col>
      <xdr:colOff>165100</xdr:colOff>
      <xdr:row>78</xdr:row>
      <xdr:rowOff>125768</xdr:rowOff>
    </xdr:to>
    <xdr:sp macro="" textlink="">
      <xdr:nvSpPr>
        <xdr:cNvPr id="188" name="フローチャート: 判断 187"/>
        <xdr:cNvSpPr/>
      </xdr:nvSpPr>
      <xdr:spPr>
        <a:xfrm>
          <a:off x="1968500" y="13397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142295</xdr:rowOff>
    </xdr:from>
    <xdr:ext cx="469744" cy="259045"/>
    <xdr:sp macro="" textlink="">
      <xdr:nvSpPr>
        <xdr:cNvPr id="189" name="テキスト ボックス 188"/>
        <xdr:cNvSpPr txBox="1"/>
      </xdr:nvSpPr>
      <xdr:spPr>
        <a:xfrm>
          <a:off x="1784428" y="13172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23177</xdr:rowOff>
    </xdr:from>
    <xdr:to>
      <xdr:col>6</xdr:col>
      <xdr:colOff>38100</xdr:colOff>
      <xdr:row>78</xdr:row>
      <xdr:rowOff>124777</xdr:rowOff>
    </xdr:to>
    <xdr:sp macro="" textlink="">
      <xdr:nvSpPr>
        <xdr:cNvPr id="190" name="フローチャート: 判断 189"/>
        <xdr:cNvSpPr/>
      </xdr:nvSpPr>
      <xdr:spPr>
        <a:xfrm>
          <a:off x="1079500" y="13396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141304</xdr:rowOff>
    </xdr:from>
    <xdr:ext cx="469744" cy="259045"/>
    <xdr:sp macro="" textlink="">
      <xdr:nvSpPr>
        <xdr:cNvPr id="191" name="テキスト ボックス 190"/>
        <xdr:cNvSpPr txBox="1"/>
      </xdr:nvSpPr>
      <xdr:spPr>
        <a:xfrm>
          <a:off x="895428" y="13171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115990</xdr:rowOff>
    </xdr:from>
    <xdr:to>
      <xdr:col>24</xdr:col>
      <xdr:colOff>114300</xdr:colOff>
      <xdr:row>79</xdr:row>
      <xdr:rowOff>46140</xdr:rowOff>
    </xdr:to>
    <xdr:sp macro="" textlink="">
      <xdr:nvSpPr>
        <xdr:cNvPr id="197" name="楕円 196"/>
        <xdr:cNvSpPr/>
      </xdr:nvSpPr>
      <xdr:spPr>
        <a:xfrm>
          <a:off x="4584700" y="1348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30917</xdr:rowOff>
    </xdr:from>
    <xdr:ext cx="469744" cy="259045"/>
    <xdr:sp macro="" textlink="">
      <xdr:nvSpPr>
        <xdr:cNvPr id="198" name="維持補修費該当値テキスト"/>
        <xdr:cNvSpPr txBox="1"/>
      </xdr:nvSpPr>
      <xdr:spPr>
        <a:xfrm>
          <a:off x="4686300" y="13404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120066</xdr:rowOff>
    </xdr:from>
    <xdr:to>
      <xdr:col>20</xdr:col>
      <xdr:colOff>38100</xdr:colOff>
      <xdr:row>79</xdr:row>
      <xdr:rowOff>50216</xdr:rowOff>
    </xdr:to>
    <xdr:sp macro="" textlink="">
      <xdr:nvSpPr>
        <xdr:cNvPr id="199" name="楕円 198"/>
        <xdr:cNvSpPr/>
      </xdr:nvSpPr>
      <xdr:spPr>
        <a:xfrm>
          <a:off x="3746500" y="13493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41343</xdr:rowOff>
    </xdr:from>
    <xdr:ext cx="469744" cy="259045"/>
    <xdr:sp macro="" textlink="">
      <xdr:nvSpPr>
        <xdr:cNvPr id="200" name="テキスト ボックス 199"/>
        <xdr:cNvSpPr txBox="1"/>
      </xdr:nvSpPr>
      <xdr:spPr>
        <a:xfrm>
          <a:off x="3562428" y="13585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109283</xdr:rowOff>
    </xdr:from>
    <xdr:to>
      <xdr:col>15</xdr:col>
      <xdr:colOff>101600</xdr:colOff>
      <xdr:row>79</xdr:row>
      <xdr:rowOff>39433</xdr:rowOff>
    </xdr:to>
    <xdr:sp macro="" textlink="">
      <xdr:nvSpPr>
        <xdr:cNvPr id="201" name="楕円 200"/>
        <xdr:cNvSpPr/>
      </xdr:nvSpPr>
      <xdr:spPr>
        <a:xfrm>
          <a:off x="2857500" y="13482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30560</xdr:rowOff>
    </xdr:from>
    <xdr:ext cx="469744" cy="259045"/>
    <xdr:sp macro="" textlink="">
      <xdr:nvSpPr>
        <xdr:cNvPr id="202" name="テキスト ボックス 201"/>
        <xdr:cNvSpPr txBox="1"/>
      </xdr:nvSpPr>
      <xdr:spPr>
        <a:xfrm>
          <a:off x="2673428" y="13575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121323</xdr:rowOff>
    </xdr:from>
    <xdr:to>
      <xdr:col>10</xdr:col>
      <xdr:colOff>165100</xdr:colOff>
      <xdr:row>79</xdr:row>
      <xdr:rowOff>51473</xdr:rowOff>
    </xdr:to>
    <xdr:sp macro="" textlink="">
      <xdr:nvSpPr>
        <xdr:cNvPr id="203" name="楕円 202"/>
        <xdr:cNvSpPr/>
      </xdr:nvSpPr>
      <xdr:spPr>
        <a:xfrm>
          <a:off x="1968500" y="1349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42600</xdr:rowOff>
    </xdr:from>
    <xdr:ext cx="469744" cy="259045"/>
    <xdr:sp macro="" textlink="">
      <xdr:nvSpPr>
        <xdr:cNvPr id="204" name="テキスト ボックス 203"/>
        <xdr:cNvSpPr txBox="1"/>
      </xdr:nvSpPr>
      <xdr:spPr>
        <a:xfrm>
          <a:off x="1784428" y="13587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112446</xdr:rowOff>
    </xdr:from>
    <xdr:to>
      <xdr:col>6</xdr:col>
      <xdr:colOff>38100</xdr:colOff>
      <xdr:row>79</xdr:row>
      <xdr:rowOff>42596</xdr:rowOff>
    </xdr:to>
    <xdr:sp macro="" textlink="">
      <xdr:nvSpPr>
        <xdr:cNvPr id="205" name="楕円 204"/>
        <xdr:cNvSpPr/>
      </xdr:nvSpPr>
      <xdr:spPr>
        <a:xfrm>
          <a:off x="1079500" y="1348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33723</xdr:rowOff>
    </xdr:from>
    <xdr:ext cx="469744" cy="259045"/>
    <xdr:sp macro="" textlink="">
      <xdr:nvSpPr>
        <xdr:cNvPr id="206" name="テキスト ボックス 205"/>
        <xdr:cNvSpPr txBox="1"/>
      </xdr:nvSpPr>
      <xdr:spPr>
        <a:xfrm>
          <a:off x="895428" y="13578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56762</xdr:rowOff>
    </xdr:from>
    <xdr:to>
      <xdr:col>24</xdr:col>
      <xdr:colOff>62865</xdr:colOff>
      <xdr:row>98</xdr:row>
      <xdr:rowOff>92337</xdr:rowOff>
    </xdr:to>
    <xdr:cxnSp macro="">
      <xdr:nvCxnSpPr>
        <xdr:cNvPr id="233" name="直線コネクタ 232"/>
        <xdr:cNvCxnSpPr/>
      </xdr:nvCxnSpPr>
      <xdr:spPr>
        <a:xfrm flipV="1">
          <a:off x="4633595" y="15487262"/>
          <a:ext cx="1270" cy="1407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96164</xdr:rowOff>
    </xdr:from>
    <xdr:ext cx="534377" cy="259045"/>
    <xdr:sp macro="" textlink="">
      <xdr:nvSpPr>
        <xdr:cNvPr id="234" name="扶助費最小値テキスト"/>
        <xdr:cNvSpPr txBox="1"/>
      </xdr:nvSpPr>
      <xdr:spPr>
        <a:xfrm>
          <a:off x="4686300" y="1689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92337</xdr:rowOff>
    </xdr:from>
    <xdr:to>
      <xdr:col>24</xdr:col>
      <xdr:colOff>152400</xdr:colOff>
      <xdr:row>98</xdr:row>
      <xdr:rowOff>92337</xdr:rowOff>
    </xdr:to>
    <xdr:cxnSp macro="">
      <xdr:nvCxnSpPr>
        <xdr:cNvPr id="235" name="直線コネクタ 234"/>
        <xdr:cNvCxnSpPr/>
      </xdr:nvCxnSpPr>
      <xdr:spPr>
        <a:xfrm>
          <a:off x="4546600" y="1689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3439</xdr:rowOff>
    </xdr:from>
    <xdr:ext cx="599010" cy="259045"/>
    <xdr:sp macro="" textlink="">
      <xdr:nvSpPr>
        <xdr:cNvPr id="236" name="扶助費最大値テキスト"/>
        <xdr:cNvSpPr txBox="1"/>
      </xdr:nvSpPr>
      <xdr:spPr>
        <a:xfrm>
          <a:off x="4686300" y="15262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56762</xdr:rowOff>
    </xdr:from>
    <xdr:to>
      <xdr:col>24</xdr:col>
      <xdr:colOff>152400</xdr:colOff>
      <xdr:row>90</xdr:row>
      <xdr:rowOff>56762</xdr:rowOff>
    </xdr:to>
    <xdr:cxnSp macro="">
      <xdr:nvCxnSpPr>
        <xdr:cNvPr id="237" name="直線コネクタ 236"/>
        <xdr:cNvCxnSpPr/>
      </xdr:nvCxnSpPr>
      <xdr:spPr>
        <a:xfrm>
          <a:off x="4546600" y="15487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73809</xdr:rowOff>
    </xdr:from>
    <xdr:to>
      <xdr:col>24</xdr:col>
      <xdr:colOff>63500</xdr:colOff>
      <xdr:row>96</xdr:row>
      <xdr:rowOff>71566</xdr:rowOff>
    </xdr:to>
    <xdr:cxnSp macro="">
      <xdr:nvCxnSpPr>
        <xdr:cNvPr id="238" name="直線コネクタ 237"/>
        <xdr:cNvCxnSpPr/>
      </xdr:nvCxnSpPr>
      <xdr:spPr>
        <a:xfrm>
          <a:off x="3797300" y="16361559"/>
          <a:ext cx="838200" cy="169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169950</xdr:rowOff>
    </xdr:from>
    <xdr:ext cx="599010" cy="259045"/>
    <xdr:sp macro="" textlink="">
      <xdr:nvSpPr>
        <xdr:cNvPr id="239" name="扶助費平均値テキスト"/>
        <xdr:cNvSpPr txBox="1"/>
      </xdr:nvSpPr>
      <xdr:spPr>
        <a:xfrm>
          <a:off x="4686300" y="162862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147073</xdr:rowOff>
    </xdr:from>
    <xdr:to>
      <xdr:col>24</xdr:col>
      <xdr:colOff>114300</xdr:colOff>
      <xdr:row>96</xdr:row>
      <xdr:rowOff>77223</xdr:rowOff>
    </xdr:to>
    <xdr:sp macro="" textlink="">
      <xdr:nvSpPr>
        <xdr:cNvPr id="240" name="フローチャート: 判断 239"/>
        <xdr:cNvSpPr/>
      </xdr:nvSpPr>
      <xdr:spPr>
        <a:xfrm>
          <a:off x="4584700" y="1643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73809</xdr:rowOff>
    </xdr:from>
    <xdr:to>
      <xdr:col>19</xdr:col>
      <xdr:colOff>177800</xdr:colOff>
      <xdr:row>97</xdr:row>
      <xdr:rowOff>15363</xdr:rowOff>
    </xdr:to>
    <xdr:cxnSp macro="">
      <xdr:nvCxnSpPr>
        <xdr:cNvPr id="241" name="直線コネクタ 240"/>
        <xdr:cNvCxnSpPr/>
      </xdr:nvCxnSpPr>
      <xdr:spPr>
        <a:xfrm flipV="1">
          <a:off x="2908300" y="16361559"/>
          <a:ext cx="889000" cy="28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9685</xdr:rowOff>
    </xdr:from>
    <xdr:to>
      <xdr:col>20</xdr:col>
      <xdr:colOff>38100</xdr:colOff>
      <xdr:row>95</xdr:row>
      <xdr:rowOff>111285</xdr:rowOff>
    </xdr:to>
    <xdr:sp macro="" textlink="">
      <xdr:nvSpPr>
        <xdr:cNvPr id="242" name="フローチャート: 判断 241"/>
        <xdr:cNvSpPr/>
      </xdr:nvSpPr>
      <xdr:spPr>
        <a:xfrm>
          <a:off x="3746500" y="1629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127812</xdr:rowOff>
    </xdr:from>
    <xdr:ext cx="599010" cy="259045"/>
    <xdr:sp macro="" textlink="">
      <xdr:nvSpPr>
        <xdr:cNvPr id="243" name="テキスト ボックス 242"/>
        <xdr:cNvSpPr txBox="1"/>
      </xdr:nvSpPr>
      <xdr:spPr>
        <a:xfrm>
          <a:off x="3497795" y="16072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15363</xdr:rowOff>
    </xdr:from>
    <xdr:to>
      <xdr:col>15</xdr:col>
      <xdr:colOff>50800</xdr:colOff>
      <xdr:row>97</xdr:row>
      <xdr:rowOff>82964</xdr:rowOff>
    </xdr:to>
    <xdr:cxnSp macro="">
      <xdr:nvCxnSpPr>
        <xdr:cNvPr id="244" name="直線コネクタ 243"/>
        <xdr:cNvCxnSpPr/>
      </xdr:nvCxnSpPr>
      <xdr:spPr>
        <a:xfrm flipV="1">
          <a:off x="2019300" y="16646013"/>
          <a:ext cx="889000" cy="67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120969</xdr:rowOff>
    </xdr:from>
    <xdr:to>
      <xdr:col>15</xdr:col>
      <xdr:colOff>101600</xdr:colOff>
      <xdr:row>97</xdr:row>
      <xdr:rowOff>51119</xdr:rowOff>
    </xdr:to>
    <xdr:sp macro="" textlink="">
      <xdr:nvSpPr>
        <xdr:cNvPr id="245" name="フローチャート: 判断 244"/>
        <xdr:cNvSpPr/>
      </xdr:nvSpPr>
      <xdr:spPr>
        <a:xfrm>
          <a:off x="2857500" y="1658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67646</xdr:rowOff>
    </xdr:from>
    <xdr:ext cx="599010" cy="259045"/>
    <xdr:sp macro="" textlink="">
      <xdr:nvSpPr>
        <xdr:cNvPr id="246" name="テキスト ボックス 245"/>
        <xdr:cNvSpPr txBox="1"/>
      </xdr:nvSpPr>
      <xdr:spPr>
        <a:xfrm>
          <a:off x="2608795" y="16355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82964</xdr:rowOff>
    </xdr:from>
    <xdr:to>
      <xdr:col>10</xdr:col>
      <xdr:colOff>114300</xdr:colOff>
      <xdr:row>97</xdr:row>
      <xdr:rowOff>134072</xdr:rowOff>
    </xdr:to>
    <xdr:cxnSp macro="">
      <xdr:nvCxnSpPr>
        <xdr:cNvPr id="247" name="直線コネクタ 246"/>
        <xdr:cNvCxnSpPr/>
      </xdr:nvCxnSpPr>
      <xdr:spPr>
        <a:xfrm flipV="1">
          <a:off x="1130300" y="16713614"/>
          <a:ext cx="889000" cy="51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322</xdr:rowOff>
    </xdr:from>
    <xdr:to>
      <xdr:col>10</xdr:col>
      <xdr:colOff>165100</xdr:colOff>
      <xdr:row>97</xdr:row>
      <xdr:rowOff>101922</xdr:rowOff>
    </xdr:to>
    <xdr:sp macro="" textlink="">
      <xdr:nvSpPr>
        <xdr:cNvPr id="248" name="フローチャート: 判断 247"/>
        <xdr:cNvSpPr/>
      </xdr:nvSpPr>
      <xdr:spPr>
        <a:xfrm>
          <a:off x="1968500" y="1663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118449</xdr:rowOff>
    </xdr:from>
    <xdr:ext cx="534377" cy="259045"/>
    <xdr:sp macro="" textlink="">
      <xdr:nvSpPr>
        <xdr:cNvPr id="249" name="テキスト ボックス 248"/>
        <xdr:cNvSpPr txBox="1"/>
      </xdr:nvSpPr>
      <xdr:spPr>
        <a:xfrm>
          <a:off x="1752111" y="1640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54110</xdr:rowOff>
    </xdr:from>
    <xdr:to>
      <xdr:col>6</xdr:col>
      <xdr:colOff>38100</xdr:colOff>
      <xdr:row>97</xdr:row>
      <xdr:rowOff>155710</xdr:rowOff>
    </xdr:to>
    <xdr:sp macro="" textlink="">
      <xdr:nvSpPr>
        <xdr:cNvPr id="250" name="フローチャート: 判断 249"/>
        <xdr:cNvSpPr/>
      </xdr:nvSpPr>
      <xdr:spPr>
        <a:xfrm>
          <a:off x="1079500" y="1668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787</xdr:rowOff>
    </xdr:from>
    <xdr:ext cx="534377" cy="259045"/>
    <xdr:sp macro="" textlink="">
      <xdr:nvSpPr>
        <xdr:cNvPr id="251" name="テキスト ボックス 250"/>
        <xdr:cNvSpPr txBox="1"/>
      </xdr:nvSpPr>
      <xdr:spPr>
        <a:xfrm>
          <a:off x="863111" y="1645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20766</xdr:rowOff>
    </xdr:from>
    <xdr:to>
      <xdr:col>24</xdr:col>
      <xdr:colOff>114300</xdr:colOff>
      <xdr:row>96</xdr:row>
      <xdr:rowOff>122366</xdr:rowOff>
    </xdr:to>
    <xdr:sp macro="" textlink="">
      <xdr:nvSpPr>
        <xdr:cNvPr id="257" name="楕円 256"/>
        <xdr:cNvSpPr/>
      </xdr:nvSpPr>
      <xdr:spPr>
        <a:xfrm>
          <a:off x="4584700" y="1647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170643</xdr:rowOff>
    </xdr:from>
    <xdr:ext cx="599010" cy="259045"/>
    <xdr:sp macro="" textlink="">
      <xdr:nvSpPr>
        <xdr:cNvPr id="258" name="扶助費該当値テキスト"/>
        <xdr:cNvSpPr txBox="1"/>
      </xdr:nvSpPr>
      <xdr:spPr>
        <a:xfrm>
          <a:off x="4686300" y="16458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23009</xdr:rowOff>
    </xdr:from>
    <xdr:to>
      <xdr:col>20</xdr:col>
      <xdr:colOff>38100</xdr:colOff>
      <xdr:row>95</xdr:row>
      <xdr:rowOff>124609</xdr:rowOff>
    </xdr:to>
    <xdr:sp macro="" textlink="">
      <xdr:nvSpPr>
        <xdr:cNvPr id="259" name="楕円 258"/>
        <xdr:cNvSpPr/>
      </xdr:nvSpPr>
      <xdr:spPr>
        <a:xfrm>
          <a:off x="3746500" y="16310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115736</xdr:rowOff>
    </xdr:from>
    <xdr:ext cx="599010" cy="259045"/>
    <xdr:sp macro="" textlink="">
      <xdr:nvSpPr>
        <xdr:cNvPr id="260" name="テキスト ボックス 259"/>
        <xdr:cNvSpPr txBox="1"/>
      </xdr:nvSpPr>
      <xdr:spPr>
        <a:xfrm>
          <a:off x="3497795" y="16403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136013</xdr:rowOff>
    </xdr:from>
    <xdr:to>
      <xdr:col>15</xdr:col>
      <xdr:colOff>101600</xdr:colOff>
      <xdr:row>97</xdr:row>
      <xdr:rowOff>66163</xdr:rowOff>
    </xdr:to>
    <xdr:sp macro="" textlink="">
      <xdr:nvSpPr>
        <xdr:cNvPr id="261" name="楕円 260"/>
        <xdr:cNvSpPr/>
      </xdr:nvSpPr>
      <xdr:spPr>
        <a:xfrm>
          <a:off x="2857500" y="16595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57290</xdr:rowOff>
    </xdr:from>
    <xdr:ext cx="534377" cy="259045"/>
    <xdr:sp macro="" textlink="">
      <xdr:nvSpPr>
        <xdr:cNvPr id="262" name="テキスト ボックス 261"/>
        <xdr:cNvSpPr txBox="1"/>
      </xdr:nvSpPr>
      <xdr:spPr>
        <a:xfrm>
          <a:off x="2641111" y="16687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32164</xdr:rowOff>
    </xdr:from>
    <xdr:to>
      <xdr:col>10</xdr:col>
      <xdr:colOff>165100</xdr:colOff>
      <xdr:row>97</xdr:row>
      <xdr:rowOff>133764</xdr:rowOff>
    </xdr:to>
    <xdr:sp macro="" textlink="">
      <xdr:nvSpPr>
        <xdr:cNvPr id="263" name="楕円 262"/>
        <xdr:cNvSpPr/>
      </xdr:nvSpPr>
      <xdr:spPr>
        <a:xfrm>
          <a:off x="1968500" y="1666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124891</xdr:rowOff>
    </xdr:from>
    <xdr:ext cx="534377" cy="259045"/>
    <xdr:sp macro="" textlink="">
      <xdr:nvSpPr>
        <xdr:cNvPr id="264" name="テキスト ボックス 263"/>
        <xdr:cNvSpPr txBox="1"/>
      </xdr:nvSpPr>
      <xdr:spPr>
        <a:xfrm>
          <a:off x="1752111" y="16755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83272</xdr:rowOff>
    </xdr:from>
    <xdr:to>
      <xdr:col>6</xdr:col>
      <xdr:colOff>38100</xdr:colOff>
      <xdr:row>98</xdr:row>
      <xdr:rowOff>13422</xdr:rowOff>
    </xdr:to>
    <xdr:sp macro="" textlink="">
      <xdr:nvSpPr>
        <xdr:cNvPr id="265" name="楕円 264"/>
        <xdr:cNvSpPr/>
      </xdr:nvSpPr>
      <xdr:spPr>
        <a:xfrm>
          <a:off x="1079500" y="1671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4549</xdr:rowOff>
    </xdr:from>
    <xdr:ext cx="534377" cy="259045"/>
    <xdr:sp macro="" textlink="">
      <xdr:nvSpPr>
        <xdr:cNvPr id="266" name="テキスト ボックス 265"/>
        <xdr:cNvSpPr txBox="1"/>
      </xdr:nvSpPr>
      <xdr:spPr>
        <a:xfrm>
          <a:off x="863111" y="16806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9" name="テキスト ボックス 278"/>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1" name="テキスト ボックス 280"/>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3" name="テキスト ボックス 282"/>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5" name="テキスト ボックス 28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7" name="テキスト ボックス 28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2451</xdr:rowOff>
    </xdr:from>
    <xdr:to>
      <xdr:col>54</xdr:col>
      <xdr:colOff>189865</xdr:colOff>
      <xdr:row>39</xdr:row>
      <xdr:rowOff>103035</xdr:rowOff>
    </xdr:to>
    <xdr:cxnSp macro="">
      <xdr:nvCxnSpPr>
        <xdr:cNvPr id="291" name="直線コネクタ 290"/>
        <xdr:cNvCxnSpPr/>
      </xdr:nvCxnSpPr>
      <xdr:spPr>
        <a:xfrm flipV="1">
          <a:off x="10475595" y="5145951"/>
          <a:ext cx="1270" cy="1643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106862</xdr:rowOff>
    </xdr:from>
    <xdr:ext cx="534377" cy="259045"/>
    <xdr:sp macro="" textlink="">
      <xdr:nvSpPr>
        <xdr:cNvPr id="292" name="補助費等最小値テキスト"/>
        <xdr:cNvSpPr txBox="1"/>
      </xdr:nvSpPr>
      <xdr:spPr>
        <a:xfrm>
          <a:off x="10528300" y="679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103035</xdr:rowOff>
    </xdr:from>
    <xdr:to>
      <xdr:col>55</xdr:col>
      <xdr:colOff>88900</xdr:colOff>
      <xdr:row>39</xdr:row>
      <xdr:rowOff>103035</xdr:rowOff>
    </xdr:to>
    <xdr:cxnSp macro="">
      <xdr:nvCxnSpPr>
        <xdr:cNvPr id="293" name="直線コネクタ 292"/>
        <xdr:cNvCxnSpPr/>
      </xdr:nvCxnSpPr>
      <xdr:spPr>
        <a:xfrm>
          <a:off x="10388600" y="6789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120578</xdr:rowOff>
    </xdr:from>
    <xdr:ext cx="599010" cy="259045"/>
    <xdr:sp macro="" textlink="">
      <xdr:nvSpPr>
        <xdr:cNvPr id="294" name="補助費等最大値テキスト"/>
        <xdr:cNvSpPr txBox="1"/>
      </xdr:nvSpPr>
      <xdr:spPr>
        <a:xfrm>
          <a:off x="10528300" y="4921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2451</xdr:rowOff>
    </xdr:from>
    <xdr:to>
      <xdr:col>55</xdr:col>
      <xdr:colOff>88900</xdr:colOff>
      <xdr:row>30</xdr:row>
      <xdr:rowOff>2451</xdr:rowOff>
    </xdr:to>
    <xdr:cxnSp macro="">
      <xdr:nvCxnSpPr>
        <xdr:cNvPr id="295" name="直線コネクタ 294"/>
        <xdr:cNvCxnSpPr/>
      </xdr:nvCxnSpPr>
      <xdr:spPr>
        <a:xfrm>
          <a:off x="10388600" y="5145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167462</xdr:rowOff>
    </xdr:from>
    <xdr:to>
      <xdr:col>55</xdr:col>
      <xdr:colOff>0</xdr:colOff>
      <xdr:row>37</xdr:row>
      <xdr:rowOff>59081</xdr:rowOff>
    </xdr:to>
    <xdr:cxnSp macro="">
      <xdr:nvCxnSpPr>
        <xdr:cNvPr id="296" name="直線コネクタ 295"/>
        <xdr:cNvCxnSpPr/>
      </xdr:nvCxnSpPr>
      <xdr:spPr>
        <a:xfrm flipV="1">
          <a:off x="9639300" y="6339662"/>
          <a:ext cx="838200" cy="63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143476</xdr:rowOff>
    </xdr:from>
    <xdr:ext cx="534377" cy="259045"/>
    <xdr:sp macro="" textlink="">
      <xdr:nvSpPr>
        <xdr:cNvPr id="297" name="補助費等平均値テキスト"/>
        <xdr:cNvSpPr txBox="1"/>
      </xdr:nvSpPr>
      <xdr:spPr>
        <a:xfrm>
          <a:off x="10528300" y="63156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165049</xdr:rowOff>
    </xdr:from>
    <xdr:to>
      <xdr:col>55</xdr:col>
      <xdr:colOff>50800</xdr:colOff>
      <xdr:row>37</xdr:row>
      <xdr:rowOff>95199</xdr:rowOff>
    </xdr:to>
    <xdr:sp macro="" textlink="">
      <xdr:nvSpPr>
        <xdr:cNvPr id="298" name="フローチャート: 判断 297"/>
        <xdr:cNvSpPr/>
      </xdr:nvSpPr>
      <xdr:spPr>
        <a:xfrm>
          <a:off x="10426700" y="63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29</xdr:row>
      <xdr:rowOff>160325</xdr:rowOff>
    </xdr:from>
    <xdr:to>
      <xdr:col>50</xdr:col>
      <xdr:colOff>114300</xdr:colOff>
      <xdr:row>37</xdr:row>
      <xdr:rowOff>59081</xdr:rowOff>
    </xdr:to>
    <xdr:cxnSp macro="">
      <xdr:nvCxnSpPr>
        <xdr:cNvPr id="299" name="直線コネクタ 298"/>
        <xdr:cNvCxnSpPr/>
      </xdr:nvCxnSpPr>
      <xdr:spPr>
        <a:xfrm>
          <a:off x="8750300" y="5132375"/>
          <a:ext cx="889000" cy="1270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59868</xdr:rowOff>
    </xdr:from>
    <xdr:to>
      <xdr:col>50</xdr:col>
      <xdr:colOff>165100</xdr:colOff>
      <xdr:row>37</xdr:row>
      <xdr:rowOff>161468</xdr:rowOff>
    </xdr:to>
    <xdr:sp macro="" textlink="">
      <xdr:nvSpPr>
        <xdr:cNvPr id="300" name="フローチャート: 判断 299"/>
        <xdr:cNvSpPr/>
      </xdr:nvSpPr>
      <xdr:spPr>
        <a:xfrm>
          <a:off x="9588500" y="6403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152595</xdr:rowOff>
    </xdr:from>
    <xdr:ext cx="534377" cy="259045"/>
    <xdr:sp macro="" textlink="">
      <xdr:nvSpPr>
        <xdr:cNvPr id="301" name="テキスト ボックス 300"/>
        <xdr:cNvSpPr txBox="1"/>
      </xdr:nvSpPr>
      <xdr:spPr>
        <a:xfrm>
          <a:off x="9372111" y="649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29</xdr:row>
      <xdr:rowOff>160325</xdr:rowOff>
    </xdr:from>
    <xdr:to>
      <xdr:col>45</xdr:col>
      <xdr:colOff>177800</xdr:colOff>
      <xdr:row>37</xdr:row>
      <xdr:rowOff>170650</xdr:rowOff>
    </xdr:to>
    <xdr:cxnSp macro="">
      <xdr:nvCxnSpPr>
        <xdr:cNvPr id="302" name="直線コネクタ 301"/>
        <xdr:cNvCxnSpPr/>
      </xdr:nvCxnSpPr>
      <xdr:spPr>
        <a:xfrm flipV="1">
          <a:off x="7861300" y="5132375"/>
          <a:ext cx="889000" cy="138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29</xdr:row>
      <xdr:rowOff>126238</xdr:rowOff>
    </xdr:from>
    <xdr:to>
      <xdr:col>46</xdr:col>
      <xdr:colOff>38100</xdr:colOff>
      <xdr:row>30</xdr:row>
      <xdr:rowOff>56388</xdr:rowOff>
    </xdr:to>
    <xdr:sp macro="" textlink="">
      <xdr:nvSpPr>
        <xdr:cNvPr id="303" name="フローチャート: 判断 302"/>
        <xdr:cNvSpPr/>
      </xdr:nvSpPr>
      <xdr:spPr>
        <a:xfrm>
          <a:off x="8699500" y="509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47515</xdr:rowOff>
    </xdr:from>
    <xdr:ext cx="599010" cy="259045"/>
    <xdr:sp macro="" textlink="">
      <xdr:nvSpPr>
        <xdr:cNvPr id="304" name="テキスト ボックス 303"/>
        <xdr:cNvSpPr txBox="1"/>
      </xdr:nvSpPr>
      <xdr:spPr>
        <a:xfrm>
          <a:off x="8450795" y="5191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85128</xdr:rowOff>
    </xdr:from>
    <xdr:to>
      <xdr:col>41</xdr:col>
      <xdr:colOff>50800</xdr:colOff>
      <xdr:row>37</xdr:row>
      <xdr:rowOff>170650</xdr:rowOff>
    </xdr:to>
    <xdr:cxnSp macro="">
      <xdr:nvCxnSpPr>
        <xdr:cNvPr id="305" name="直線コネクタ 304"/>
        <xdr:cNvCxnSpPr/>
      </xdr:nvCxnSpPr>
      <xdr:spPr>
        <a:xfrm>
          <a:off x="6972300" y="6428778"/>
          <a:ext cx="889000" cy="85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157531</xdr:rowOff>
    </xdr:from>
    <xdr:to>
      <xdr:col>41</xdr:col>
      <xdr:colOff>101600</xdr:colOff>
      <xdr:row>38</xdr:row>
      <xdr:rowOff>87681</xdr:rowOff>
    </xdr:to>
    <xdr:sp macro="" textlink="">
      <xdr:nvSpPr>
        <xdr:cNvPr id="306" name="フローチャート: 判断 305"/>
        <xdr:cNvSpPr/>
      </xdr:nvSpPr>
      <xdr:spPr>
        <a:xfrm>
          <a:off x="7810500" y="6501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78808</xdr:rowOff>
    </xdr:from>
    <xdr:ext cx="534377" cy="259045"/>
    <xdr:sp macro="" textlink="">
      <xdr:nvSpPr>
        <xdr:cNvPr id="307" name="テキスト ボックス 306"/>
        <xdr:cNvSpPr txBox="1"/>
      </xdr:nvSpPr>
      <xdr:spPr>
        <a:xfrm>
          <a:off x="7594111" y="6593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37656</xdr:rowOff>
    </xdr:from>
    <xdr:to>
      <xdr:col>36</xdr:col>
      <xdr:colOff>165100</xdr:colOff>
      <xdr:row>38</xdr:row>
      <xdr:rowOff>139256</xdr:rowOff>
    </xdr:to>
    <xdr:sp macro="" textlink="">
      <xdr:nvSpPr>
        <xdr:cNvPr id="308" name="フローチャート: 判断 307"/>
        <xdr:cNvSpPr/>
      </xdr:nvSpPr>
      <xdr:spPr>
        <a:xfrm>
          <a:off x="6921500" y="655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130383</xdr:rowOff>
    </xdr:from>
    <xdr:ext cx="534377" cy="259045"/>
    <xdr:sp macro="" textlink="">
      <xdr:nvSpPr>
        <xdr:cNvPr id="309" name="テキスト ボックス 308"/>
        <xdr:cNvSpPr txBox="1"/>
      </xdr:nvSpPr>
      <xdr:spPr>
        <a:xfrm>
          <a:off x="6705111" y="6645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116662</xdr:rowOff>
    </xdr:from>
    <xdr:to>
      <xdr:col>55</xdr:col>
      <xdr:colOff>50800</xdr:colOff>
      <xdr:row>37</xdr:row>
      <xdr:rowOff>46812</xdr:rowOff>
    </xdr:to>
    <xdr:sp macro="" textlink="">
      <xdr:nvSpPr>
        <xdr:cNvPr id="315" name="楕円 314"/>
        <xdr:cNvSpPr/>
      </xdr:nvSpPr>
      <xdr:spPr>
        <a:xfrm>
          <a:off x="10426700" y="628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139539</xdr:rowOff>
    </xdr:from>
    <xdr:ext cx="534377" cy="259045"/>
    <xdr:sp macro="" textlink="">
      <xdr:nvSpPr>
        <xdr:cNvPr id="316" name="補助費等該当値テキスト"/>
        <xdr:cNvSpPr txBox="1"/>
      </xdr:nvSpPr>
      <xdr:spPr>
        <a:xfrm>
          <a:off x="10528300" y="6140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8281</xdr:rowOff>
    </xdr:from>
    <xdr:to>
      <xdr:col>50</xdr:col>
      <xdr:colOff>165100</xdr:colOff>
      <xdr:row>37</xdr:row>
      <xdr:rowOff>109881</xdr:rowOff>
    </xdr:to>
    <xdr:sp macro="" textlink="">
      <xdr:nvSpPr>
        <xdr:cNvPr id="317" name="楕円 316"/>
        <xdr:cNvSpPr/>
      </xdr:nvSpPr>
      <xdr:spPr>
        <a:xfrm>
          <a:off x="9588500" y="6351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126408</xdr:rowOff>
    </xdr:from>
    <xdr:ext cx="534377" cy="259045"/>
    <xdr:sp macro="" textlink="">
      <xdr:nvSpPr>
        <xdr:cNvPr id="318" name="テキスト ボックス 317"/>
        <xdr:cNvSpPr txBox="1"/>
      </xdr:nvSpPr>
      <xdr:spPr>
        <a:xfrm>
          <a:off x="9372111" y="6127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29</xdr:row>
      <xdr:rowOff>109525</xdr:rowOff>
    </xdr:from>
    <xdr:to>
      <xdr:col>46</xdr:col>
      <xdr:colOff>38100</xdr:colOff>
      <xdr:row>30</xdr:row>
      <xdr:rowOff>39675</xdr:rowOff>
    </xdr:to>
    <xdr:sp macro="" textlink="">
      <xdr:nvSpPr>
        <xdr:cNvPr id="319" name="楕円 318"/>
        <xdr:cNvSpPr/>
      </xdr:nvSpPr>
      <xdr:spPr>
        <a:xfrm>
          <a:off x="8699500" y="508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56202</xdr:rowOff>
    </xdr:from>
    <xdr:ext cx="599010" cy="259045"/>
    <xdr:sp macro="" textlink="">
      <xdr:nvSpPr>
        <xdr:cNvPr id="320" name="テキスト ボックス 319"/>
        <xdr:cNvSpPr txBox="1"/>
      </xdr:nvSpPr>
      <xdr:spPr>
        <a:xfrm>
          <a:off x="8450795" y="4856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119850</xdr:rowOff>
    </xdr:from>
    <xdr:to>
      <xdr:col>41</xdr:col>
      <xdr:colOff>101600</xdr:colOff>
      <xdr:row>38</xdr:row>
      <xdr:rowOff>50000</xdr:rowOff>
    </xdr:to>
    <xdr:sp macro="" textlink="">
      <xdr:nvSpPr>
        <xdr:cNvPr id="321" name="楕円 320"/>
        <xdr:cNvSpPr/>
      </xdr:nvSpPr>
      <xdr:spPr>
        <a:xfrm>
          <a:off x="7810500" y="64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66527</xdr:rowOff>
    </xdr:from>
    <xdr:ext cx="534377" cy="259045"/>
    <xdr:sp macro="" textlink="">
      <xdr:nvSpPr>
        <xdr:cNvPr id="322" name="テキスト ボックス 321"/>
        <xdr:cNvSpPr txBox="1"/>
      </xdr:nvSpPr>
      <xdr:spPr>
        <a:xfrm>
          <a:off x="7594111" y="6238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34328</xdr:rowOff>
    </xdr:from>
    <xdr:to>
      <xdr:col>36</xdr:col>
      <xdr:colOff>165100</xdr:colOff>
      <xdr:row>37</xdr:row>
      <xdr:rowOff>135928</xdr:rowOff>
    </xdr:to>
    <xdr:sp macro="" textlink="">
      <xdr:nvSpPr>
        <xdr:cNvPr id="323" name="楕円 322"/>
        <xdr:cNvSpPr/>
      </xdr:nvSpPr>
      <xdr:spPr>
        <a:xfrm>
          <a:off x="6921500" y="637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152455</xdr:rowOff>
    </xdr:from>
    <xdr:ext cx="534377" cy="259045"/>
    <xdr:sp macro="" textlink="">
      <xdr:nvSpPr>
        <xdr:cNvPr id="324" name="テキスト ボックス 323"/>
        <xdr:cNvSpPr txBox="1"/>
      </xdr:nvSpPr>
      <xdr:spPr>
        <a:xfrm>
          <a:off x="6705111" y="6153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0" name="テキスト ボックス 33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2" name="テキスト ボックス 34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137247</xdr:rowOff>
    </xdr:from>
    <xdr:to>
      <xdr:col>54</xdr:col>
      <xdr:colOff>189865</xdr:colOff>
      <xdr:row>59</xdr:row>
      <xdr:rowOff>14930</xdr:rowOff>
    </xdr:to>
    <xdr:cxnSp macro="">
      <xdr:nvCxnSpPr>
        <xdr:cNvPr id="348" name="直線コネクタ 347"/>
        <xdr:cNvCxnSpPr/>
      </xdr:nvCxnSpPr>
      <xdr:spPr>
        <a:xfrm flipV="1">
          <a:off x="10475595" y="8881197"/>
          <a:ext cx="1270" cy="1249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18757</xdr:rowOff>
    </xdr:from>
    <xdr:ext cx="469744" cy="259045"/>
    <xdr:sp macro="" textlink="">
      <xdr:nvSpPr>
        <xdr:cNvPr id="349" name="普通建設事業費最小値テキスト"/>
        <xdr:cNvSpPr txBox="1"/>
      </xdr:nvSpPr>
      <xdr:spPr>
        <a:xfrm>
          <a:off x="10528300" y="1013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14930</xdr:rowOff>
    </xdr:from>
    <xdr:to>
      <xdr:col>55</xdr:col>
      <xdr:colOff>88900</xdr:colOff>
      <xdr:row>59</xdr:row>
      <xdr:rowOff>14930</xdr:rowOff>
    </xdr:to>
    <xdr:cxnSp macro="">
      <xdr:nvCxnSpPr>
        <xdr:cNvPr id="350" name="直線コネクタ 349"/>
        <xdr:cNvCxnSpPr/>
      </xdr:nvCxnSpPr>
      <xdr:spPr>
        <a:xfrm>
          <a:off x="10388600" y="101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83924</xdr:rowOff>
    </xdr:from>
    <xdr:ext cx="599010" cy="259045"/>
    <xdr:sp macro="" textlink="">
      <xdr:nvSpPr>
        <xdr:cNvPr id="351" name="普通建設事業費最大値テキスト"/>
        <xdr:cNvSpPr txBox="1"/>
      </xdr:nvSpPr>
      <xdr:spPr>
        <a:xfrm>
          <a:off x="10528300" y="8656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137247</xdr:rowOff>
    </xdr:from>
    <xdr:to>
      <xdr:col>55</xdr:col>
      <xdr:colOff>88900</xdr:colOff>
      <xdr:row>51</xdr:row>
      <xdr:rowOff>137247</xdr:rowOff>
    </xdr:to>
    <xdr:cxnSp macro="">
      <xdr:nvCxnSpPr>
        <xdr:cNvPr id="352" name="直線コネクタ 351"/>
        <xdr:cNvCxnSpPr/>
      </xdr:nvCxnSpPr>
      <xdr:spPr>
        <a:xfrm>
          <a:off x="10388600" y="8881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114660</xdr:rowOff>
    </xdr:from>
    <xdr:to>
      <xdr:col>55</xdr:col>
      <xdr:colOff>0</xdr:colOff>
      <xdr:row>57</xdr:row>
      <xdr:rowOff>97104</xdr:rowOff>
    </xdr:to>
    <xdr:cxnSp macro="">
      <xdr:nvCxnSpPr>
        <xdr:cNvPr id="353" name="直線コネクタ 352"/>
        <xdr:cNvCxnSpPr/>
      </xdr:nvCxnSpPr>
      <xdr:spPr>
        <a:xfrm>
          <a:off x="9639300" y="9715860"/>
          <a:ext cx="838200" cy="15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20528</xdr:rowOff>
    </xdr:from>
    <xdr:ext cx="534377" cy="259045"/>
    <xdr:sp macro="" textlink="">
      <xdr:nvSpPr>
        <xdr:cNvPr id="354" name="普通建設事業費平均値テキスト"/>
        <xdr:cNvSpPr txBox="1"/>
      </xdr:nvSpPr>
      <xdr:spPr>
        <a:xfrm>
          <a:off x="10528300" y="9621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169101</xdr:rowOff>
    </xdr:from>
    <xdr:to>
      <xdr:col>55</xdr:col>
      <xdr:colOff>50800</xdr:colOff>
      <xdr:row>57</xdr:row>
      <xdr:rowOff>99251</xdr:rowOff>
    </xdr:to>
    <xdr:sp macro="" textlink="">
      <xdr:nvSpPr>
        <xdr:cNvPr id="355" name="フローチャート: 判断 354"/>
        <xdr:cNvSpPr/>
      </xdr:nvSpPr>
      <xdr:spPr>
        <a:xfrm>
          <a:off x="10426700" y="9770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114660</xdr:rowOff>
    </xdr:from>
    <xdr:to>
      <xdr:col>50</xdr:col>
      <xdr:colOff>114300</xdr:colOff>
      <xdr:row>57</xdr:row>
      <xdr:rowOff>46012</xdr:rowOff>
    </xdr:to>
    <xdr:cxnSp macro="">
      <xdr:nvCxnSpPr>
        <xdr:cNvPr id="356" name="直線コネクタ 355"/>
        <xdr:cNvCxnSpPr/>
      </xdr:nvCxnSpPr>
      <xdr:spPr>
        <a:xfrm flipV="1">
          <a:off x="8750300" y="9715860"/>
          <a:ext cx="889000" cy="10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157899</xdr:rowOff>
    </xdr:from>
    <xdr:to>
      <xdr:col>50</xdr:col>
      <xdr:colOff>165100</xdr:colOff>
      <xdr:row>57</xdr:row>
      <xdr:rowOff>88049</xdr:rowOff>
    </xdr:to>
    <xdr:sp macro="" textlink="">
      <xdr:nvSpPr>
        <xdr:cNvPr id="357" name="フローチャート: 判断 356"/>
        <xdr:cNvSpPr/>
      </xdr:nvSpPr>
      <xdr:spPr>
        <a:xfrm>
          <a:off x="9588500" y="9759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79176</xdr:rowOff>
    </xdr:from>
    <xdr:ext cx="534377" cy="259045"/>
    <xdr:sp macro="" textlink="">
      <xdr:nvSpPr>
        <xdr:cNvPr id="358" name="テキスト ボックス 357"/>
        <xdr:cNvSpPr txBox="1"/>
      </xdr:nvSpPr>
      <xdr:spPr>
        <a:xfrm>
          <a:off x="9372111" y="985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46012</xdr:rowOff>
    </xdr:from>
    <xdr:to>
      <xdr:col>45</xdr:col>
      <xdr:colOff>177800</xdr:colOff>
      <xdr:row>58</xdr:row>
      <xdr:rowOff>72088</xdr:rowOff>
    </xdr:to>
    <xdr:cxnSp macro="">
      <xdr:nvCxnSpPr>
        <xdr:cNvPr id="359" name="直線コネクタ 358"/>
        <xdr:cNvCxnSpPr/>
      </xdr:nvCxnSpPr>
      <xdr:spPr>
        <a:xfrm flipV="1">
          <a:off x="7861300" y="9818662"/>
          <a:ext cx="889000" cy="19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161420</xdr:rowOff>
    </xdr:from>
    <xdr:to>
      <xdr:col>46</xdr:col>
      <xdr:colOff>38100</xdr:colOff>
      <xdr:row>57</xdr:row>
      <xdr:rowOff>91570</xdr:rowOff>
    </xdr:to>
    <xdr:sp macro="" textlink="">
      <xdr:nvSpPr>
        <xdr:cNvPr id="360" name="フローチャート: 判断 359"/>
        <xdr:cNvSpPr/>
      </xdr:nvSpPr>
      <xdr:spPr>
        <a:xfrm>
          <a:off x="8699500" y="976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108097</xdr:rowOff>
    </xdr:from>
    <xdr:ext cx="534377" cy="259045"/>
    <xdr:sp macro="" textlink="">
      <xdr:nvSpPr>
        <xdr:cNvPr id="361" name="テキスト ボックス 360"/>
        <xdr:cNvSpPr txBox="1"/>
      </xdr:nvSpPr>
      <xdr:spPr>
        <a:xfrm>
          <a:off x="8483111" y="9537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30566</xdr:rowOff>
    </xdr:from>
    <xdr:to>
      <xdr:col>41</xdr:col>
      <xdr:colOff>50800</xdr:colOff>
      <xdr:row>58</xdr:row>
      <xdr:rowOff>72088</xdr:rowOff>
    </xdr:to>
    <xdr:cxnSp macro="">
      <xdr:nvCxnSpPr>
        <xdr:cNvPr id="362" name="直線コネクタ 361"/>
        <xdr:cNvCxnSpPr/>
      </xdr:nvCxnSpPr>
      <xdr:spPr>
        <a:xfrm>
          <a:off x="6972300" y="9974666"/>
          <a:ext cx="889000" cy="41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160620</xdr:rowOff>
    </xdr:from>
    <xdr:to>
      <xdr:col>41</xdr:col>
      <xdr:colOff>101600</xdr:colOff>
      <xdr:row>57</xdr:row>
      <xdr:rowOff>90770</xdr:rowOff>
    </xdr:to>
    <xdr:sp macro="" textlink="">
      <xdr:nvSpPr>
        <xdr:cNvPr id="363" name="フローチャート: 判断 362"/>
        <xdr:cNvSpPr/>
      </xdr:nvSpPr>
      <xdr:spPr>
        <a:xfrm>
          <a:off x="7810500" y="976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107297</xdr:rowOff>
    </xdr:from>
    <xdr:ext cx="534377" cy="259045"/>
    <xdr:sp macro="" textlink="">
      <xdr:nvSpPr>
        <xdr:cNvPr id="364" name="テキスト ボックス 363"/>
        <xdr:cNvSpPr txBox="1"/>
      </xdr:nvSpPr>
      <xdr:spPr>
        <a:xfrm>
          <a:off x="7594111" y="9537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17013</xdr:rowOff>
    </xdr:from>
    <xdr:to>
      <xdr:col>36</xdr:col>
      <xdr:colOff>165100</xdr:colOff>
      <xdr:row>57</xdr:row>
      <xdr:rowOff>118613</xdr:rowOff>
    </xdr:to>
    <xdr:sp macro="" textlink="">
      <xdr:nvSpPr>
        <xdr:cNvPr id="365" name="フローチャート: 判断 364"/>
        <xdr:cNvSpPr/>
      </xdr:nvSpPr>
      <xdr:spPr>
        <a:xfrm>
          <a:off x="6921500" y="978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135140</xdr:rowOff>
    </xdr:from>
    <xdr:ext cx="534377" cy="259045"/>
    <xdr:sp macro="" textlink="">
      <xdr:nvSpPr>
        <xdr:cNvPr id="366" name="テキスト ボックス 365"/>
        <xdr:cNvSpPr txBox="1"/>
      </xdr:nvSpPr>
      <xdr:spPr>
        <a:xfrm>
          <a:off x="6705111" y="9564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46304</xdr:rowOff>
    </xdr:from>
    <xdr:to>
      <xdr:col>55</xdr:col>
      <xdr:colOff>50800</xdr:colOff>
      <xdr:row>57</xdr:row>
      <xdr:rowOff>147904</xdr:rowOff>
    </xdr:to>
    <xdr:sp macro="" textlink="">
      <xdr:nvSpPr>
        <xdr:cNvPr id="372" name="楕円 371"/>
        <xdr:cNvSpPr/>
      </xdr:nvSpPr>
      <xdr:spPr>
        <a:xfrm>
          <a:off x="10426700" y="9818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24731</xdr:rowOff>
    </xdr:from>
    <xdr:ext cx="534377" cy="259045"/>
    <xdr:sp macro="" textlink="">
      <xdr:nvSpPr>
        <xdr:cNvPr id="373" name="普通建設事業費該当値テキスト"/>
        <xdr:cNvSpPr txBox="1"/>
      </xdr:nvSpPr>
      <xdr:spPr>
        <a:xfrm>
          <a:off x="10528300" y="9797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63860</xdr:rowOff>
    </xdr:from>
    <xdr:to>
      <xdr:col>50</xdr:col>
      <xdr:colOff>165100</xdr:colOff>
      <xdr:row>56</xdr:row>
      <xdr:rowOff>165460</xdr:rowOff>
    </xdr:to>
    <xdr:sp macro="" textlink="">
      <xdr:nvSpPr>
        <xdr:cNvPr id="374" name="楕円 373"/>
        <xdr:cNvSpPr/>
      </xdr:nvSpPr>
      <xdr:spPr>
        <a:xfrm>
          <a:off x="9588500" y="96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10537</xdr:rowOff>
    </xdr:from>
    <xdr:ext cx="534377" cy="259045"/>
    <xdr:sp macro="" textlink="">
      <xdr:nvSpPr>
        <xdr:cNvPr id="375" name="テキスト ボックス 374"/>
        <xdr:cNvSpPr txBox="1"/>
      </xdr:nvSpPr>
      <xdr:spPr>
        <a:xfrm>
          <a:off x="9372111" y="9440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166662</xdr:rowOff>
    </xdr:from>
    <xdr:to>
      <xdr:col>46</xdr:col>
      <xdr:colOff>38100</xdr:colOff>
      <xdr:row>57</xdr:row>
      <xdr:rowOff>96812</xdr:rowOff>
    </xdr:to>
    <xdr:sp macro="" textlink="">
      <xdr:nvSpPr>
        <xdr:cNvPr id="376" name="楕円 375"/>
        <xdr:cNvSpPr/>
      </xdr:nvSpPr>
      <xdr:spPr>
        <a:xfrm>
          <a:off x="8699500" y="9767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87939</xdr:rowOff>
    </xdr:from>
    <xdr:ext cx="534377" cy="259045"/>
    <xdr:sp macro="" textlink="">
      <xdr:nvSpPr>
        <xdr:cNvPr id="377" name="テキスト ボックス 376"/>
        <xdr:cNvSpPr txBox="1"/>
      </xdr:nvSpPr>
      <xdr:spPr>
        <a:xfrm>
          <a:off x="8483111" y="9860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21288</xdr:rowOff>
    </xdr:from>
    <xdr:to>
      <xdr:col>41</xdr:col>
      <xdr:colOff>101600</xdr:colOff>
      <xdr:row>58</xdr:row>
      <xdr:rowOff>122888</xdr:rowOff>
    </xdr:to>
    <xdr:sp macro="" textlink="">
      <xdr:nvSpPr>
        <xdr:cNvPr id="378" name="楕円 377"/>
        <xdr:cNvSpPr/>
      </xdr:nvSpPr>
      <xdr:spPr>
        <a:xfrm>
          <a:off x="7810500" y="996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114015</xdr:rowOff>
    </xdr:from>
    <xdr:ext cx="534377" cy="259045"/>
    <xdr:sp macro="" textlink="">
      <xdr:nvSpPr>
        <xdr:cNvPr id="379" name="テキスト ボックス 378"/>
        <xdr:cNvSpPr txBox="1"/>
      </xdr:nvSpPr>
      <xdr:spPr>
        <a:xfrm>
          <a:off x="7594111" y="10058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151216</xdr:rowOff>
    </xdr:from>
    <xdr:to>
      <xdr:col>36</xdr:col>
      <xdr:colOff>165100</xdr:colOff>
      <xdr:row>58</xdr:row>
      <xdr:rowOff>81366</xdr:rowOff>
    </xdr:to>
    <xdr:sp macro="" textlink="">
      <xdr:nvSpPr>
        <xdr:cNvPr id="380" name="楕円 379"/>
        <xdr:cNvSpPr/>
      </xdr:nvSpPr>
      <xdr:spPr>
        <a:xfrm>
          <a:off x="6921500" y="9923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72493</xdr:rowOff>
    </xdr:from>
    <xdr:ext cx="534377" cy="259045"/>
    <xdr:sp macro="" textlink="">
      <xdr:nvSpPr>
        <xdr:cNvPr id="381" name="テキスト ボックス 380"/>
        <xdr:cNvSpPr txBox="1"/>
      </xdr:nvSpPr>
      <xdr:spPr>
        <a:xfrm>
          <a:off x="6705111" y="10016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5" name="テキスト ボックス 39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7" name="テキスト ボックス 39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9" name="テキスト ボックス 39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1" name="テキスト ボックス 40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29731</xdr:rowOff>
    </xdr:from>
    <xdr:to>
      <xdr:col>54</xdr:col>
      <xdr:colOff>189865</xdr:colOff>
      <xdr:row>79</xdr:row>
      <xdr:rowOff>44450</xdr:rowOff>
    </xdr:to>
    <xdr:cxnSp macro="">
      <xdr:nvCxnSpPr>
        <xdr:cNvPr id="405" name="直線コネクタ 404"/>
        <xdr:cNvCxnSpPr/>
      </xdr:nvCxnSpPr>
      <xdr:spPr>
        <a:xfrm flipV="1">
          <a:off x="10475595" y="12202681"/>
          <a:ext cx="1270" cy="1386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7" name="直線コネクタ 40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147858</xdr:rowOff>
    </xdr:from>
    <xdr:ext cx="599010" cy="259045"/>
    <xdr:sp macro="" textlink="">
      <xdr:nvSpPr>
        <xdr:cNvPr id="408" name="普通建設事業費 （ うち新規整備　）最大値テキスト"/>
        <xdr:cNvSpPr txBox="1"/>
      </xdr:nvSpPr>
      <xdr:spPr>
        <a:xfrm>
          <a:off x="10528300" y="11977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29731</xdr:rowOff>
    </xdr:from>
    <xdr:to>
      <xdr:col>55</xdr:col>
      <xdr:colOff>88900</xdr:colOff>
      <xdr:row>71</xdr:row>
      <xdr:rowOff>29731</xdr:rowOff>
    </xdr:to>
    <xdr:cxnSp macro="">
      <xdr:nvCxnSpPr>
        <xdr:cNvPr id="409" name="直線コネクタ 408"/>
        <xdr:cNvCxnSpPr/>
      </xdr:nvCxnSpPr>
      <xdr:spPr>
        <a:xfrm>
          <a:off x="10388600" y="12202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10364</xdr:rowOff>
    </xdr:from>
    <xdr:to>
      <xdr:col>55</xdr:col>
      <xdr:colOff>0</xdr:colOff>
      <xdr:row>79</xdr:row>
      <xdr:rowOff>11900</xdr:rowOff>
    </xdr:to>
    <xdr:cxnSp macro="">
      <xdr:nvCxnSpPr>
        <xdr:cNvPr id="410" name="直線コネクタ 409"/>
        <xdr:cNvCxnSpPr/>
      </xdr:nvCxnSpPr>
      <xdr:spPr>
        <a:xfrm flipV="1">
          <a:off x="9639300" y="13554914"/>
          <a:ext cx="838200" cy="1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59301</xdr:rowOff>
    </xdr:from>
    <xdr:ext cx="534377" cy="259045"/>
    <xdr:sp macro="" textlink="">
      <xdr:nvSpPr>
        <xdr:cNvPr id="411" name="普通建設事業費 （ うち新規整備　）平均値テキスト"/>
        <xdr:cNvSpPr txBox="1"/>
      </xdr:nvSpPr>
      <xdr:spPr>
        <a:xfrm>
          <a:off x="10528300" y="13260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36424</xdr:rowOff>
    </xdr:from>
    <xdr:to>
      <xdr:col>55</xdr:col>
      <xdr:colOff>50800</xdr:colOff>
      <xdr:row>78</xdr:row>
      <xdr:rowOff>138024</xdr:rowOff>
    </xdr:to>
    <xdr:sp macro="" textlink="">
      <xdr:nvSpPr>
        <xdr:cNvPr id="412" name="フローチャート: 判断 411"/>
        <xdr:cNvSpPr/>
      </xdr:nvSpPr>
      <xdr:spPr>
        <a:xfrm>
          <a:off x="10426700" y="13409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125552</xdr:rowOff>
    </xdr:from>
    <xdr:to>
      <xdr:col>50</xdr:col>
      <xdr:colOff>114300</xdr:colOff>
      <xdr:row>79</xdr:row>
      <xdr:rowOff>11900</xdr:rowOff>
    </xdr:to>
    <xdr:cxnSp macro="">
      <xdr:nvCxnSpPr>
        <xdr:cNvPr id="413" name="直線コネクタ 412"/>
        <xdr:cNvCxnSpPr/>
      </xdr:nvCxnSpPr>
      <xdr:spPr>
        <a:xfrm>
          <a:off x="8750300" y="13498652"/>
          <a:ext cx="889000" cy="57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21692</xdr:rowOff>
    </xdr:from>
    <xdr:to>
      <xdr:col>50</xdr:col>
      <xdr:colOff>165100</xdr:colOff>
      <xdr:row>78</xdr:row>
      <xdr:rowOff>123292</xdr:rowOff>
    </xdr:to>
    <xdr:sp macro="" textlink="">
      <xdr:nvSpPr>
        <xdr:cNvPr id="414" name="フローチャート: 判断 413"/>
        <xdr:cNvSpPr/>
      </xdr:nvSpPr>
      <xdr:spPr>
        <a:xfrm>
          <a:off x="9588500" y="13394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139819</xdr:rowOff>
    </xdr:from>
    <xdr:ext cx="534377" cy="259045"/>
    <xdr:sp macro="" textlink="">
      <xdr:nvSpPr>
        <xdr:cNvPr id="415" name="テキスト ボックス 414"/>
        <xdr:cNvSpPr txBox="1"/>
      </xdr:nvSpPr>
      <xdr:spPr>
        <a:xfrm>
          <a:off x="9372111" y="13170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120345</xdr:rowOff>
    </xdr:from>
    <xdr:to>
      <xdr:col>45</xdr:col>
      <xdr:colOff>177800</xdr:colOff>
      <xdr:row>78</xdr:row>
      <xdr:rowOff>125552</xdr:rowOff>
    </xdr:to>
    <xdr:cxnSp macro="">
      <xdr:nvCxnSpPr>
        <xdr:cNvPr id="416" name="直線コネクタ 415"/>
        <xdr:cNvCxnSpPr/>
      </xdr:nvCxnSpPr>
      <xdr:spPr>
        <a:xfrm>
          <a:off x="7861300" y="13493445"/>
          <a:ext cx="889000" cy="5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27381</xdr:rowOff>
    </xdr:from>
    <xdr:to>
      <xdr:col>46</xdr:col>
      <xdr:colOff>38100</xdr:colOff>
      <xdr:row>78</xdr:row>
      <xdr:rowOff>128981</xdr:rowOff>
    </xdr:to>
    <xdr:sp macro="" textlink="">
      <xdr:nvSpPr>
        <xdr:cNvPr id="417" name="フローチャート: 判断 416"/>
        <xdr:cNvSpPr/>
      </xdr:nvSpPr>
      <xdr:spPr>
        <a:xfrm>
          <a:off x="8699500" y="13400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145508</xdr:rowOff>
    </xdr:from>
    <xdr:ext cx="534377" cy="259045"/>
    <xdr:sp macro="" textlink="">
      <xdr:nvSpPr>
        <xdr:cNvPr id="418" name="テキスト ボックス 417"/>
        <xdr:cNvSpPr txBox="1"/>
      </xdr:nvSpPr>
      <xdr:spPr>
        <a:xfrm>
          <a:off x="8483111" y="13175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55068</xdr:rowOff>
    </xdr:from>
    <xdr:to>
      <xdr:col>41</xdr:col>
      <xdr:colOff>50800</xdr:colOff>
      <xdr:row>78</xdr:row>
      <xdr:rowOff>120345</xdr:rowOff>
    </xdr:to>
    <xdr:cxnSp macro="">
      <xdr:nvCxnSpPr>
        <xdr:cNvPr id="419" name="直線コネクタ 418"/>
        <xdr:cNvCxnSpPr/>
      </xdr:nvCxnSpPr>
      <xdr:spPr>
        <a:xfrm>
          <a:off x="6972300" y="13428168"/>
          <a:ext cx="889000" cy="65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163615</xdr:rowOff>
    </xdr:from>
    <xdr:to>
      <xdr:col>41</xdr:col>
      <xdr:colOff>101600</xdr:colOff>
      <xdr:row>78</xdr:row>
      <xdr:rowOff>93765</xdr:rowOff>
    </xdr:to>
    <xdr:sp macro="" textlink="">
      <xdr:nvSpPr>
        <xdr:cNvPr id="420" name="フローチャート: 判断 419"/>
        <xdr:cNvSpPr/>
      </xdr:nvSpPr>
      <xdr:spPr>
        <a:xfrm>
          <a:off x="7810500" y="133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110292</xdr:rowOff>
    </xdr:from>
    <xdr:ext cx="534377" cy="259045"/>
    <xdr:sp macro="" textlink="">
      <xdr:nvSpPr>
        <xdr:cNvPr id="421" name="テキスト ボックス 420"/>
        <xdr:cNvSpPr txBox="1"/>
      </xdr:nvSpPr>
      <xdr:spPr>
        <a:xfrm>
          <a:off x="7594111" y="1314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10719</xdr:rowOff>
    </xdr:from>
    <xdr:to>
      <xdr:col>36</xdr:col>
      <xdr:colOff>165100</xdr:colOff>
      <xdr:row>78</xdr:row>
      <xdr:rowOff>112319</xdr:rowOff>
    </xdr:to>
    <xdr:sp macro="" textlink="">
      <xdr:nvSpPr>
        <xdr:cNvPr id="422" name="フローチャート: 判断 421"/>
        <xdr:cNvSpPr/>
      </xdr:nvSpPr>
      <xdr:spPr>
        <a:xfrm>
          <a:off x="6921500" y="133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103446</xdr:rowOff>
    </xdr:from>
    <xdr:ext cx="534377" cy="259045"/>
    <xdr:sp macro="" textlink="">
      <xdr:nvSpPr>
        <xdr:cNvPr id="423" name="テキスト ボックス 422"/>
        <xdr:cNvSpPr txBox="1"/>
      </xdr:nvSpPr>
      <xdr:spPr>
        <a:xfrm>
          <a:off x="6705111" y="13476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131014</xdr:rowOff>
    </xdr:from>
    <xdr:to>
      <xdr:col>55</xdr:col>
      <xdr:colOff>50800</xdr:colOff>
      <xdr:row>79</xdr:row>
      <xdr:rowOff>61164</xdr:rowOff>
    </xdr:to>
    <xdr:sp macro="" textlink="">
      <xdr:nvSpPr>
        <xdr:cNvPr id="429" name="楕円 428"/>
        <xdr:cNvSpPr/>
      </xdr:nvSpPr>
      <xdr:spPr>
        <a:xfrm>
          <a:off x="10426700" y="13504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45941</xdr:rowOff>
    </xdr:from>
    <xdr:ext cx="469744" cy="259045"/>
    <xdr:sp macro="" textlink="">
      <xdr:nvSpPr>
        <xdr:cNvPr id="430" name="普通建設事業費 （ うち新規整備　）該当値テキスト"/>
        <xdr:cNvSpPr txBox="1"/>
      </xdr:nvSpPr>
      <xdr:spPr>
        <a:xfrm>
          <a:off x="10528300" y="13419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132550</xdr:rowOff>
    </xdr:from>
    <xdr:to>
      <xdr:col>50</xdr:col>
      <xdr:colOff>165100</xdr:colOff>
      <xdr:row>79</xdr:row>
      <xdr:rowOff>62700</xdr:rowOff>
    </xdr:to>
    <xdr:sp macro="" textlink="">
      <xdr:nvSpPr>
        <xdr:cNvPr id="431" name="楕円 430"/>
        <xdr:cNvSpPr/>
      </xdr:nvSpPr>
      <xdr:spPr>
        <a:xfrm>
          <a:off x="9588500" y="1350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53827</xdr:rowOff>
    </xdr:from>
    <xdr:ext cx="469744" cy="259045"/>
    <xdr:sp macro="" textlink="">
      <xdr:nvSpPr>
        <xdr:cNvPr id="432" name="テキスト ボックス 431"/>
        <xdr:cNvSpPr txBox="1"/>
      </xdr:nvSpPr>
      <xdr:spPr>
        <a:xfrm>
          <a:off x="9404428" y="13598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74752</xdr:rowOff>
    </xdr:from>
    <xdr:to>
      <xdr:col>46</xdr:col>
      <xdr:colOff>38100</xdr:colOff>
      <xdr:row>79</xdr:row>
      <xdr:rowOff>4902</xdr:rowOff>
    </xdr:to>
    <xdr:sp macro="" textlink="">
      <xdr:nvSpPr>
        <xdr:cNvPr id="433" name="楕円 432"/>
        <xdr:cNvSpPr/>
      </xdr:nvSpPr>
      <xdr:spPr>
        <a:xfrm>
          <a:off x="8699500" y="1344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167479</xdr:rowOff>
    </xdr:from>
    <xdr:ext cx="469744" cy="259045"/>
    <xdr:sp macro="" textlink="">
      <xdr:nvSpPr>
        <xdr:cNvPr id="434" name="テキスト ボックス 433"/>
        <xdr:cNvSpPr txBox="1"/>
      </xdr:nvSpPr>
      <xdr:spPr>
        <a:xfrm>
          <a:off x="8515428" y="13540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69545</xdr:rowOff>
    </xdr:from>
    <xdr:to>
      <xdr:col>41</xdr:col>
      <xdr:colOff>101600</xdr:colOff>
      <xdr:row>78</xdr:row>
      <xdr:rowOff>171145</xdr:rowOff>
    </xdr:to>
    <xdr:sp macro="" textlink="">
      <xdr:nvSpPr>
        <xdr:cNvPr id="435" name="楕円 434"/>
        <xdr:cNvSpPr/>
      </xdr:nvSpPr>
      <xdr:spPr>
        <a:xfrm>
          <a:off x="7810500" y="13442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162272</xdr:rowOff>
    </xdr:from>
    <xdr:ext cx="469744" cy="259045"/>
    <xdr:sp macro="" textlink="">
      <xdr:nvSpPr>
        <xdr:cNvPr id="436" name="テキスト ボックス 435"/>
        <xdr:cNvSpPr txBox="1"/>
      </xdr:nvSpPr>
      <xdr:spPr>
        <a:xfrm>
          <a:off x="7626428" y="13535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4268</xdr:rowOff>
    </xdr:from>
    <xdr:to>
      <xdr:col>36</xdr:col>
      <xdr:colOff>165100</xdr:colOff>
      <xdr:row>78</xdr:row>
      <xdr:rowOff>105868</xdr:rowOff>
    </xdr:to>
    <xdr:sp macro="" textlink="">
      <xdr:nvSpPr>
        <xdr:cNvPr id="437" name="楕円 436"/>
        <xdr:cNvSpPr/>
      </xdr:nvSpPr>
      <xdr:spPr>
        <a:xfrm>
          <a:off x="6921500" y="1337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122395</xdr:rowOff>
    </xdr:from>
    <xdr:ext cx="534377" cy="259045"/>
    <xdr:sp macro="" textlink="">
      <xdr:nvSpPr>
        <xdr:cNvPr id="438" name="テキスト ボックス 437"/>
        <xdr:cNvSpPr txBox="1"/>
      </xdr:nvSpPr>
      <xdr:spPr>
        <a:xfrm>
          <a:off x="6705111" y="1315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6" name="テキスト ボックス 45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8" name="テキスト ボックス 45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45859</xdr:rowOff>
    </xdr:from>
    <xdr:to>
      <xdr:col>54</xdr:col>
      <xdr:colOff>189865</xdr:colOff>
      <xdr:row>99</xdr:row>
      <xdr:rowOff>13195</xdr:rowOff>
    </xdr:to>
    <xdr:cxnSp macro="">
      <xdr:nvCxnSpPr>
        <xdr:cNvPr id="462" name="直線コネクタ 461"/>
        <xdr:cNvCxnSpPr/>
      </xdr:nvCxnSpPr>
      <xdr:spPr>
        <a:xfrm flipV="1">
          <a:off x="10475595" y="15647809"/>
          <a:ext cx="1270" cy="1338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17022</xdr:rowOff>
    </xdr:from>
    <xdr:ext cx="469744" cy="259045"/>
    <xdr:sp macro="" textlink="">
      <xdr:nvSpPr>
        <xdr:cNvPr id="463" name="普通建設事業費 （ うち更新整備　）最小値テキスト"/>
        <xdr:cNvSpPr txBox="1"/>
      </xdr:nvSpPr>
      <xdr:spPr>
        <a:xfrm>
          <a:off x="10528300" y="16990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13195</xdr:rowOff>
    </xdr:from>
    <xdr:to>
      <xdr:col>55</xdr:col>
      <xdr:colOff>88900</xdr:colOff>
      <xdr:row>99</xdr:row>
      <xdr:rowOff>13195</xdr:rowOff>
    </xdr:to>
    <xdr:cxnSp macro="">
      <xdr:nvCxnSpPr>
        <xdr:cNvPr id="464" name="直線コネクタ 463"/>
        <xdr:cNvCxnSpPr/>
      </xdr:nvCxnSpPr>
      <xdr:spPr>
        <a:xfrm>
          <a:off x="10388600" y="16986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163986</xdr:rowOff>
    </xdr:from>
    <xdr:ext cx="599010" cy="259045"/>
    <xdr:sp macro="" textlink="">
      <xdr:nvSpPr>
        <xdr:cNvPr id="465" name="普通建設事業費 （ うち更新整備　）最大値テキスト"/>
        <xdr:cNvSpPr txBox="1"/>
      </xdr:nvSpPr>
      <xdr:spPr>
        <a:xfrm>
          <a:off x="10528300" y="15423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45859</xdr:rowOff>
    </xdr:from>
    <xdr:to>
      <xdr:col>55</xdr:col>
      <xdr:colOff>88900</xdr:colOff>
      <xdr:row>91</xdr:row>
      <xdr:rowOff>45859</xdr:rowOff>
    </xdr:to>
    <xdr:cxnSp macro="">
      <xdr:nvCxnSpPr>
        <xdr:cNvPr id="466" name="直線コネクタ 465"/>
        <xdr:cNvCxnSpPr/>
      </xdr:nvCxnSpPr>
      <xdr:spPr>
        <a:xfrm>
          <a:off x="10388600" y="15647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37795</xdr:rowOff>
    </xdr:from>
    <xdr:to>
      <xdr:col>55</xdr:col>
      <xdr:colOff>0</xdr:colOff>
      <xdr:row>97</xdr:row>
      <xdr:rowOff>37948</xdr:rowOff>
    </xdr:to>
    <xdr:cxnSp macro="">
      <xdr:nvCxnSpPr>
        <xdr:cNvPr id="467" name="直線コネクタ 466"/>
        <xdr:cNvCxnSpPr/>
      </xdr:nvCxnSpPr>
      <xdr:spPr>
        <a:xfrm>
          <a:off x="9639300" y="16325545"/>
          <a:ext cx="838200" cy="343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152633</xdr:rowOff>
    </xdr:from>
    <xdr:ext cx="534377" cy="259045"/>
    <xdr:sp macro="" textlink="">
      <xdr:nvSpPr>
        <xdr:cNvPr id="468" name="普通建設事業費 （ うち更新整備　）平均値テキスト"/>
        <xdr:cNvSpPr txBox="1"/>
      </xdr:nvSpPr>
      <xdr:spPr>
        <a:xfrm>
          <a:off x="10528300" y="16611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2756</xdr:rowOff>
    </xdr:from>
    <xdr:to>
      <xdr:col>55</xdr:col>
      <xdr:colOff>50800</xdr:colOff>
      <xdr:row>97</xdr:row>
      <xdr:rowOff>104356</xdr:rowOff>
    </xdr:to>
    <xdr:sp macro="" textlink="">
      <xdr:nvSpPr>
        <xdr:cNvPr id="469" name="フローチャート: 判断 468"/>
        <xdr:cNvSpPr/>
      </xdr:nvSpPr>
      <xdr:spPr>
        <a:xfrm>
          <a:off x="10426700" y="1663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37795</xdr:rowOff>
    </xdr:from>
    <xdr:to>
      <xdr:col>50</xdr:col>
      <xdr:colOff>114300</xdr:colOff>
      <xdr:row>96</xdr:row>
      <xdr:rowOff>88925</xdr:rowOff>
    </xdr:to>
    <xdr:cxnSp macro="">
      <xdr:nvCxnSpPr>
        <xdr:cNvPr id="470" name="直線コネクタ 469"/>
        <xdr:cNvCxnSpPr/>
      </xdr:nvCxnSpPr>
      <xdr:spPr>
        <a:xfrm flipV="1">
          <a:off x="8750300" y="16325545"/>
          <a:ext cx="889000" cy="222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5893</xdr:rowOff>
    </xdr:from>
    <xdr:to>
      <xdr:col>50</xdr:col>
      <xdr:colOff>165100</xdr:colOff>
      <xdr:row>97</xdr:row>
      <xdr:rowOff>107493</xdr:rowOff>
    </xdr:to>
    <xdr:sp macro="" textlink="">
      <xdr:nvSpPr>
        <xdr:cNvPr id="471" name="フローチャート: 判断 470"/>
        <xdr:cNvSpPr/>
      </xdr:nvSpPr>
      <xdr:spPr>
        <a:xfrm>
          <a:off x="9588500" y="1663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98620</xdr:rowOff>
    </xdr:from>
    <xdr:ext cx="534377" cy="259045"/>
    <xdr:sp macro="" textlink="">
      <xdr:nvSpPr>
        <xdr:cNvPr id="472" name="テキスト ボックス 471"/>
        <xdr:cNvSpPr txBox="1"/>
      </xdr:nvSpPr>
      <xdr:spPr>
        <a:xfrm>
          <a:off x="9372111" y="1672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88925</xdr:rowOff>
    </xdr:from>
    <xdr:to>
      <xdr:col>45</xdr:col>
      <xdr:colOff>177800</xdr:colOff>
      <xdr:row>98</xdr:row>
      <xdr:rowOff>103670</xdr:rowOff>
    </xdr:to>
    <xdr:cxnSp macro="">
      <xdr:nvCxnSpPr>
        <xdr:cNvPr id="473" name="直線コネクタ 472"/>
        <xdr:cNvCxnSpPr/>
      </xdr:nvCxnSpPr>
      <xdr:spPr>
        <a:xfrm flipV="1">
          <a:off x="7861300" y="16548125"/>
          <a:ext cx="889000" cy="357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433</xdr:rowOff>
    </xdr:from>
    <xdr:to>
      <xdr:col>46</xdr:col>
      <xdr:colOff>38100</xdr:colOff>
      <xdr:row>97</xdr:row>
      <xdr:rowOff>102033</xdr:rowOff>
    </xdr:to>
    <xdr:sp macro="" textlink="">
      <xdr:nvSpPr>
        <xdr:cNvPr id="474" name="フローチャート: 判断 473"/>
        <xdr:cNvSpPr/>
      </xdr:nvSpPr>
      <xdr:spPr>
        <a:xfrm>
          <a:off x="8699500" y="166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93160</xdr:rowOff>
    </xdr:from>
    <xdr:ext cx="534377" cy="259045"/>
    <xdr:sp macro="" textlink="">
      <xdr:nvSpPr>
        <xdr:cNvPr id="475" name="テキスト ボックス 474"/>
        <xdr:cNvSpPr txBox="1"/>
      </xdr:nvSpPr>
      <xdr:spPr>
        <a:xfrm>
          <a:off x="8483111" y="1672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103670</xdr:rowOff>
    </xdr:from>
    <xdr:to>
      <xdr:col>41</xdr:col>
      <xdr:colOff>50800</xdr:colOff>
      <xdr:row>98</xdr:row>
      <xdr:rowOff>120041</xdr:rowOff>
    </xdr:to>
    <xdr:cxnSp macro="">
      <xdr:nvCxnSpPr>
        <xdr:cNvPr id="476" name="直線コネクタ 475"/>
        <xdr:cNvCxnSpPr/>
      </xdr:nvCxnSpPr>
      <xdr:spPr>
        <a:xfrm flipV="1">
          <a:off x="6972300" y="16905770"/>
          <a:ext cx="889000" cy="16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35153</xdr:rowOff>
    </xdr:from>
    <xdr:to>
      <xdr:col>41</xdr:col>
      <xdr:colOff>101600</xdr:colOff>
      <xdr:row>97</xdr:row>
      <xdr:rowOff>136753</xdr:rowOff>
    </xdr:to>
    <xdr:sp macro="" textlink="">
      <xdr:nvSpPr>
        <xdr:cNvPr id="477" name="フローチャート: 判断 476"/>
        <xdr:cNvSpPr/>
      </xdr:nvSpPr>
      <xdr:spPr>
        <a:xfrm>
          <a:off x="7810500" y="16665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153280</xdr:rowOff>
    </xdr:from>
    <xdr:ext cx="534377" cy="259045"/>
    <xdr:sp macro="" textlink="">
      <xdr:nvSpPr>
        <xdr:cNvPr id="478" name="テキスト ボックス 477"/>
        <xdr:cNvSpPr txBox="1"/>
      </xdr:nvSpPr>
      <xdr:spPr>
        <a:xfrm>
          <a:off x="7594111" y="1644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60007</xdr:rowOff>
    </xdr:from>
    <xdr:to>
      <xdr:col>36</xdr:col>
      <xdr:colOff>165100</xdr:colOff>
      <xdr:row>97</xdr:row>
      <xdr:rowOff>161607</xdr:rowOff>
    </xdr:to>
    <xdr:sp macro="" textlink="">
      <xdr:nvSpPr>
        <xdr:cNvPr id="479" name="フローチャート: 判断 478"/>
        <xdr:cNvSpPr/>
      </xdr:nvSpPr>
      <xdr:spPr>
        <a:xfrm>
          <a:off x="6921500" y="1669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6684</xdr:rowOff>
    </xdr:from>
    <xdr:ext cx="534377" cy="259045"/>
    <xdr:sp macro="" textlink="">
      <xdr:nvSpPr>
        <xdr:cNvPr id="480" name="テキスト ボックス 479"/>
        <xdr:cNvSpPr txBox="1"/>
      </xdr:nvSpPr>
      <xdr:spPr>
        <a:xfrm>
          <a:off x="6705111" y="1646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158598</xdr:rowOff>
    </xdr:from>
    <xdr:to>
      <xdr:col>55</xdr:col>
      <xdr:colOff>50800</xdr:colOff>
      <xdr:row>97</xdr:row>
      <xdr:rowOff>88748</xdr:rowOff>
    </xdr:to>
    <xdr:sp macro="" textlink="">
      <xdr:nvSpPr>
        <xdr:cNvPr id="486" name="楕円 485"/>
        <xdr:cNvSpPr/>
      </xdr:nvSpPr>
      <xdr:spPr>
        <a:xfrm>
          <a:off x="10426700" y="1661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10025</xdr:rowOff>
    </xdr:from>
    <xdr:ext cx="534377" cy="259045"/>
    <xdr:sp macro="" textlink="">
      <xdr:nvSpPr>
        <xdr:cNvPr id="487" name="普通建設事業費 （ うち更新整備　）該当値テキスト"/>
        <xdr:cNvSpPr txBox="1"/>
      </xdr:nvSpPr>
      <xdr:spPr>
        <a:xfrm>
          <a:off x="10528300" y="16469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158445</xdr:rowOff>
    </xdr:from>
    <xdr:to>
      <xdr:col>50</xdr:col>
      <xdr:colOff>165100</xdr:colOff>
      <xdr:row>95</xdr:row>
      <xdr:rowOff>88595</xdr:rowOff>
    </xdr:to>
    <xdr:sp macro="" textlink="">
      <xdr:nvSpPr>
        <xdr:cNvPr id="488" name="楕円 487"/>
        <xdr:cNvSpPr/>
      </xdr:nvSpPr>
      <xdr:spPr>
        <a:xfrm>
          <a:off x="9588500" y="1627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105122</xdr:rowOff>
    </xdr:from>
    <xdr:ext cx="534377" cy="259045"/>
    <xdr:sp macro="" textlink="">
      <xdr:nvSpPr>
        <xdr:cNvPr id="489" name="テキスト ボックス 488"/>
        <xdr:cNvSpPr txBox="1"/>
      </xdr:nvSpPr>
      <xdr:spPr>
        <a:xfrm>
          <a:off x="9372111" y="1604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38125</xdr:rowOff>
    </xdr:from>
    <xdr:to>
      <xdr:col>46</xdr:col>
      <xdr:colOff>38100</xdr:colOff>
      <xdr:row>96</xdr:row>
      <xdr:rowOff>139725</xdr:rowOff>
    </xdr:to>
    <xdr:sp macro="" textlink="">
      <xdr:nvSpPr>
        <xdr:cNvPr id="490" name="楕円 489"/>
        <xdr:cNvSpPr/>
      </xdr:nvSpPr>
      <xdr:spPr>
        <a:xfrm>
          <a:off x="8699500" y="1649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156252</xdr:rowOff>
    </xdr:from>
    <xdr:ext cx="534377" cy="259045"/>
    <xdr:sp macro="" textlink="">
      <xdr:nvSpPr>
        <xdr:cNvPr id="491" name="テキスト ボックス 490"/>
        <xdr:cNvSpPr txBox="1"/>
      </xdr:nvSpPr>
      <xdr:spPr>
        <a:xfrm>
          <a:off x="8483111" y="16272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52870</xdr:rowOff>
    </xdr:from>
    <xdr:to>
      <xdr:col>41</xdr:col>
      <xdr:colOff>101600</xdr:colOff>
      <xdr:row>98</xdr:row>
      <xdr:rowOff>154470</xdr:rowOff>
    </xdr:to>
    <xdr:sp macro="" textlink="">
      <xdr:nvSpPr>
        <xdr:cNvPr id="492" name="楕円 491"/>
        <xdr:cNvSpPr/>
      </xdr:nvSpPr>
      <xdr:spPr>
        <a:xfrm>
          <a:off x="7810500" y="1685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145597</xdr:rowOff>
    </xdr:from>
    <xdr:ext cx="469744" cy="259045"/>
    <xdr:sp macro="" textlink="">
      <xdr:nvSpPr>
        <xdr:cNvPr id="493" name="テキスト ボックス 492"/>
        <xdr:cNvSpPr txBox="1"/>
      </xdr:nvSpPr>
      <xdr:spPr>
        <a:xfrm>
          <a:off x="7626428" y="16947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69241</xdr:rowOff>
    </xdr:from>
    <xdr:to>
      <xdr:col>36</xdr:col>
      <xdr:colOff>165100</xdr:colOff>
      <xdr:row>98</xdr:row>
      <xdr:rowOff>170841</xdr:rowOff>
    </xdr:to>
    <xdr:sp macro="" textlink="">
      <xdr:nvSpPr>
        <xdr:cNvPr id="494" name="楕円 493"/>
        <xdr:cNvSpPr/>
      </xdr:nvSpPr>
      <xdr:spPr>
        <a:xfrm>
          <a:off x="6921500" y="1687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161968</xdr:rowOff>
    </xdr:from>
    <xdr:ext cx="469744" cy="259045"/>
    <xdr:sp macro="" textlink="">
      <xdr:nvSpPr>
        <xdr:cNvPr id="495" name="テキスト ボックス 494"/>
        <xdr:cNvSpPr txBox="1"/>
      </xdr:nvSpPr>
      <xdr:spPr>
        <a:xfrm>
          <a:off x="6737428" y="16964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6" name="直線コネクタ 50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7" name="テキスト ボックス 50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8" name="直線コネクタ 50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9" name="テキスト ボックス 50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0" name="直線コネクタ 50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1" name="テキスト ボックス 51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2" name="直線コネクタ 51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3" name="テキスト ボックス 51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48214</xdr:rowOff>
    </xdr:from>
    <xdr:to>
      <xdr:col>85</xdr:col>
      <xdr:colOff>126364</xdr:colOff>
      <xdr:row>38</xdr:row>
      <xdr:rowOff>139700</xdr:rowOff>
    </xdr:to>
    <xdr:cxnSp macro="">
      <xdr:nvCxnSpPr>
        <xdr:cNvPr id="517" name="直線コネクタ 516"/>
        <xdr:cNvCxnSpPr/>
      </xdr:nvCxnSpPr>
      <xdr:spPr>
        <a:xfrm flipV="1">
          <a:off x="16317595" y="5534614"/>
          <a:ext cx="1269" cy="112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147144</xdr:rowOff>
    </xdr:from>
    <xdr:ext cx="249299" cy="259045"/>
    <xdr:sp macro="" textlink="">
      <xdr:nvSpPr>
        <xdr:cNvPr id="518" name="災害復旧事業費最小値テキスト"/>
        <xdr:cNvSpPr txBox="1"/>
      </xdr:nvSpPr>
      <xdr:spPr>
        <a:xfrm>
          <a:off x="16370300" y="6662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9" name="直線コネクタ 518"/>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166341</xdr:rowOff>
    </xdr:from>
    <xdr:ext cx="534377" cy="259045"/>
    <xdr:sp macro="" textlink="">
      <xdr:nvSpPr>
        <xdr:cNvPr id="520" name="災害復旧事業費最大値テキスト"/>
        <xdr:cNvSpPr txBox="1"/>
      </xdr:nvSpPr>
      <xdr:spPr>
        <a:xfrm>
          <a:off x="16370300" y="530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48214</xdr:rowOff>
    </xdr:from>
    <xdr:to>
      <xdr:col>86</xdr:col>
      <xdr:colOff>25400</xdr:colOff>
      <xdr:row>32</xdr:row>
      <xdr:rowOff>48214</xdr:rowOff>
    </xdr:to>
    <xdr:cxnSp macro="">
      <xdr:nvCxnSpPr>
        <xdr:cNvPr id="521" name="直線コネクタ 520"/>
        <xdr:cNvCxnSpPr/>
      </xdr:nvCxnSpPr>
      <xdr:spPr>
        <a:xfrm>
          <a:off x="16230600" y="5534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131196</xdr:rowOff>
    </xdr:from>
    <xdr:to>
      <xdr:col>85</xdr:col>
      <xdr:colOff>127000</xdr:colOff>
      <xdr:row>38</xdr:row>
      <xdr:rowOff>133802</xdr:rowOff>
    </xdr:to>
    <xdr:cxnSp macro="">
      <xdr:nvCxnSpPr>
        <xdr:cNvPr id="522" name="直線コネクタ 521"/>
        <xdr:cNvCxnSpPr/>
      </xdr:nvCxnSpPr>
      <xdr:spPr>
        <a:xfrm flipV="1">
          <a:off x="15481300" y="6646296"/>
          <a:ext cx="838200" cy="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64594</xdr:rowOff>
    </xdr:from>
    <xdr:ext cx="469744" cy="259045"/>
    <xdr:sp macro="" textlink="">
      <xdr:nvSpPr>
        <xdr:cNvPr id="523" name="災害復旧事業費平均値テキスト"/>
        <xdr:cNvSpPr txBox="1"/>
      </xdr:nvSpPr>
      <xdr:spPr>
        <a:xfrm>
          <a:off x="16370300" y="64082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41717</xdr:rowOff>
    </xdr:from>
    <xdr:to>
      <xdr:col>85</xdr:col>
      <xdr:colOff>177800</xdr:colOff>
      <xdr:row>38</xdr:row>
      <xdr:rowOff>143317</xdr:rowOff>
    </xdr:to>
    <xdr:sp macro="" textlink="">
      <xdr:nvSpPr>
        <xdr:cNvPr id="524" name="フローチャート: 判断 523"/>
        <xdr:cNvSpPr/>
      </xdr:nvSpPr>
      <xdr:spPr>
        <a:xfrm>
          <a:off x="16268700" y="655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133802</xdr:rowOff>
    </xdr:from>
    <xdr:to>
      <xdr:col>81</xdr:col>
      <xdr:colOff>50800</xdr:colOff>
      <xdr:row>38</xdr:row>
      <xdr:rowOff>137826</xdr:rowOff>
    </xdr:to>
    <xdr:cxnSp macro="">
      <xdr:nvCxnSpPr>
        <xdr:cNvPr id="525" name="直線コネクタ 524"/>
        <xdr:cNvCxnSpPr/>
      </xdr:nvCxnSpPr>
      <xdr:spPr>
        <a:xfrm flipV="1">
          <a:off x="14592300" y="6648902"/>
          <a:ext cx="889000" cy="4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39751</xdr:rowOff>
    </xdr:from>
    <xdr:to>
      <xdr:col>81</xdr:col>
      <xdr:colOff>101600</xdr:colOff>
      <xdr:row>38</xdr:row>
      <xdr:rowOff>141351</xdr:rowOff>
    </xdr:to>
    <xdr:sp macro="" textlink="">
      <xdr:nvSpPr>
        <xdr:cNvPr id="526" name="フローチャート: 判断 525"/>
        <xdr:cNvSpPr/>
      </xdr:nvSpPr>
      <xdr:spPr>
        <a:xfrm>
          <a:off x="15430500" y="6554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157878</xdr:rowOff>
    </xdr:from>
    <xdr:ext cx="469744" cy="259045"/>
    <xdr:sp macro="" textlink="">
      <xdr:nvSpPr>
        <xdr:cNvPr id="527" name="テキスト ボックス 526"/>
        <xdr:cNvSpPr txBox="1"/>
      </xdr:nvSpPr>
      <xdr:spPr>
        <a:xfrm>
          <a:off x="15246428" y="633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130602</xdr:rowOff>
    </xdr:from>
    <xdr:to>
      <xdr:col>76</xdr:col>
      <xdr:colOff>114300</xdr:colOff>
      <xdr:row>38</xdr:row>
      <xdr:rowOff>137826</xdr:rowOff>
    </xdr:to>
    <xdr:cxnSp macro="">
      <xdr:nvCxnSpPr>
        <xdr:cNvPr id="528" name="直線コネクタ 527"/>
        <xdr:cNvCxnSpPr/>
      </xdr:nvCxnSpPr>
      <xdr:spPr>
        <a:xfrm>
          <a:off x="13703300" y="6645702"/>
          <a:ext cx="889000" cy="7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43454</xdr:rowOff>
    </xdr:from>
    <xdr:to>
      <xdr:col>76</xdr:col>
      <xdr:colOff>165100</xdr:colOff>
      <xdr:row>38</xdr:row>
      <xdr:rowOff>145054</xdr:rowOff>
    </xdr:to>
    <xdr:sp macro="" textlink="">
      <xdr:nvSpPr>
        <xdr:cNvPr id="529" name="フローチャート: 判断 528"/>
        <xdr:cNvSpPr/>
      </xdr:nvSpPr>
      <xdr:spPr>
        <a:xfrm>
          <a:off x="14541500" y="655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161581</xdr:rowOff>
    </xdr:from>
    <xdr:ext cx="378565" cy="259045"/>
    <xdr:sp macro="" textlink="">
      <xdr:nvSpPr>
        <xdr:cNvPr id="530" name="テキスト ボックス 529"/>
        <xdr:cNvSpPr txBox="1"/>
      </xdr:nvSpPr>
      <xdr:spPr>
        <a:xfrm>
          <a:off x="14403017" y="6333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33813</xdr:rowOff>
    </xdr:from>
    <xdr:to>
      <xdr:col>71</xdr:col>
      <xdr:colOff>177800</xdr:colOff>
      <xdr:row>38</xdr:row>
      <xdr:rowOff>130602</xdr:rowOff>
    </xdr:to>
    <xdr:cxnSp macro="">
      <xdr:nvCxnSpPr>
        <xdr:cNvPr id="531" name="直線コネクタ 530"/>
        <xdr:cNvCxnSpPr/>
      </xdr:nvCxnSpPr>
      <xdr:spPr>
        <a:xfrm>
          <a:off x="12814300" y="6548913"/>
          <a:ext cx="889000" cy="96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29921</xdr:rowOff>
    </xdr:from>
    <xdr:to>
      <xdr:col>72</xdr:col>
      <xdr:colOff>38100</xdr:colOff>
      <xdr:row>38</xdr:row>
      <xdr:rowOff>131521</xdr:rowOff>
    </xdr:to>
    <xdr:sp macro="" textlink="">
      <xdr:nvSpPr>
        <xdr:cNvPr id="532" name="フローチャート: 判断 531"/>
        <xdr:cNvSpPr/>
      </xdr:nvSpPr>
      <xdr:spPr>
        <a:xfrm>
          <a:off x="13652500" y="6545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148048</xdr:rowOff>
    </xdr:from>
    <xdr:ext cx="469744" cy="259045"/>
    <xdr:sp macro="" textlink="">
      <xdr:nvSpPr>
        <xdr:cNvPr id="533" name="テキスト ボックス 532"/>
        <xdr:cNvSpPr txBox="1"/>
      </xdr:nvSpPr>
      <xdr:spPr>
        <a:xfrm>
          <a:off x="13468428" y="6320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13142</xdr:rowOff>
    </xdr:from>
    <xdr:to>
      <xdr:col>67</xdr:col>
      <xdr:colOff>101600</xdr:colOff>
      <xdr:row>38</xdr:row>
      <xdr:rowOff>114742</xdr:rowOff>
    </xdr:to>
    <xdr:sp macro="" textlink="">
      <xdr:nvSpPr>
        <xdr:cNvPr id="534" name="フローチャート: 判断 533"/>
        <xdr:cNvSpPr/>
      </xdr:nvSpPr>
      <xdr:spPr>
        <a:xfrm>
          <a:off x="12763500" y="6528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105869</xdr:rowOff>
    </xdr:from>
    <xdr:ext cx="469744" cy="259045"/>
    <xdr:sp macro="" textlink="">
      <xdr:nvSpPr>
        <xdr:cNvPr id="535" name="テキスト ボックス 534"/>
        <xdr:cNvSpPr txBox="1"/>
      </xdr:nvSpPr>
      <xdr:spPr>
        <a:xfrm>
          <a:off x="12579428" y="6620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80396</xdr:rowOff>
    </xdr:from>
    <xdr:to>
      <xdr:col>85</xdr:col>
      <xdr:colOff>177800</xdr:colOff>
      <xdr:row>39</xdr:row>
      <xdr:rowOff>10546</xdr:rowOff>
    </xdr:to>
    <xdr:sp macro="" textlink="">
      <xdr:nvSpPr>
        <xdr:cNvPr id="541" name="楕円 540"/>
        <xdr:cNvSpPr/>
      </xdr:nvSpPr>
      <xdr:spPr>
        <a:xfrm>
          <a:off x="16268700" y="6595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20144</xdr:rowOff>
    </xdr:from>
    <xdr:ext cx="378565" cy="259045"/>
    <xdr:sp macro="" textlink="">
      <xdr:nvSpPr>
        <xdr:cNvPr id="542" name="災害復旧事業費該当値テキスト"/>
        <xdr:cNvSpPr txBox="1"/>
      </xdr:nvSpPr>
      <xdr:spPr>
        <a:xfrm>
          <a:off x="16370300" y="65352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83002</xdr:rowOff>
    </xdr:from>
    <xdr:to>
      <xdr:col>81</xdr:col>
      <xdr:colOff>101600</xdr:colOff>
      <xdr:row>39</xdr:row>
      <xdr:rowOff>13152</xdr:rowOff>
    </xdr:to>
    <xdr:sp macro="" textlink="">
      <xdr:nvSpPr>
        <xdr:cNvPr id="543" name="楕円 542"/>
        <xdr:cNvSpPr/>
      </xdr:nvSpPr>
      <xdr:spPr>
        <a:xfrm>
          <a:off x="15430500" y="659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4279</xdr:rowOff>
    </xdr:from>
    <xdr:ext cx="378565" cy="259045"/>
    <xdr:sp macro="" textlink="">
      <xdr:nvSpPr>
        <xdr:cNvPr id="544" name="テキスト ボックス 543"/>
        <xdr:cNvSpPr txBox="1"/>
      </xdr:nvSpPr>
      <xdr:spPr>
        <a:xfrm>
          <a:off x="15292017" y="6690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87026</xdr:rowOff>
    </xdr:from>
    <xdr:to>
      <xdr:col>76</xdr:col>
      <xdr:colOff>165100</xdr:colOff>
      <xdr:row>39</xdr:row>
      <xdr:rowOff>17176</xdr:rowOff>
    </xdr:to>
    <xdr:sp macro="" textlink="">
      <xdr:nvSpPr>
        <xdr:cNvPr id="545" name="楕円 544"/>
        <xdr:cNvSpPr/>
      </xdr:nvSpPr>
      <xdr:spPr>
        <a:xfrm>
          <a:off x="14541500" y="6602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8303</xdr:rowOff>
    </xdr:from>
    <xdr:ext cx="313932" cy="259045"/>
    <xdr:sp macro="" textlink="">
      <xdr:nvSpPr>
        <xdr:cNvPr id="546" name="テキスト ボックス 545"/>
        <xdr:cNvSpPr txBox="1"/>
      </xdr:nvSpPr>
      <xdr:spPr>
        <a:xfrm>
          <a:off x="14435333" y="66948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79802</xdr:rowOff>
    </xdr:from>
    <xdr:to>
      <xdr:col>72</xdr:col>
      <xdr:colOff>38100</xdr:colOff>
      <xdr:row>39</xdr:row>
      <xdr:rowOff>9952</xdr:rowOff>
    </xdr:to>
    <xdr:sp macro="" textlink="">
      <xdr:nvSpPr>
        <xdr:cNvPr id="547" name="楕円 546"/>
        <xdr:cNvSpPr/>
      </xdr:nvSpPr>
      <xdr:spPr>
        <a:xfrm>
          <a:off x="13652500" y="6594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1079</xdr:rowOff>
    </xdr:from>
    <xdr:ext cx="378565" cy="259045"/>
    <xdr:sp macro="" textlink="">
      <xdr:nvSpPr>
        <xdr:cNvPr id="548" name="テキスト ボックス 547"/>
        <xdr:cNvSpPr txBox="1"/>
      </xdr:nvSpPr>
      <xdr:spPr>
        <a:xfrm>
          <a:off x="13514017" y="66876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154463</xdr:rowOff>
    </xdr:from>
    <xdr:to>
      <xdr:col>67</xdr:col>
      <xdr:colOff>101600</xdr:colOff>
      <xdr:row>38</xdr:row>
      <xdr:rowOff>84613</xdr:rowOff>
    </xdr:to>
    <xdr:sp macro="" textlink="">
      <xdr:nvSpPr>
        <xdr:cNvPr id="549" name="楕円 548"/>
        <xdr:cNvSpPr/>
      </xdr:nvSpPr>
      <xdr:spPr>
        <a:xfrm>
          <a:off x="12763500" y="649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101140</xdr:rowOff>
    </xdr:from>
    <xdr:ext cx="469744" cy="259045"/>
    <xdr:sp macro="" textlink="">
      <xdr:nvSpPr>
        <xdr:cNvPr id="550" name="テキスト ボックス 549"/>
        <xdr:cNvSpPr txBox="1"/>
      </xdr:nvSpPr>
      <xdr:spPr>
        <a:xfrm>
          <a:off x="12579428" y="6273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3" name="テキスト ボックス 61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5" name="テキスト ボックス 61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7" name="テキスト ボックス 61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25844</xdr:rowOff>
    </xdr:from>
    <xdr:to>
      <xdr:col>85</xdr:col>
      <xdr:colOff>126364</xdr:colOff>
      <xdr:row>78</xdr:row>
      <xdr:rowOff>78499</xdr:rowOff>
    </xdr:to>
    <xdr:cxnSp macro="">
      <xdr:nvCxnSpPr>
        <xdr:cNvPr id="623" name="直線コネクタ 622"/>
        <xdr:cNvCxnSpPr/>
      </xdr:nvCxnSpPr>
      <xdr:spPr>
        <a:xfrm flipV="1">
          <a:off x="16317595" y="12027344"/>
          <a:ext cx="1269" cy="1424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82326</xdr:rowOff>
    </xdr:from>
    <xdr:ext cx="534377" cy="259045"/>
    <xdr:sp macro="" textlink="">
      <xdr:nvSpPr>
        <xdr:cNvPr id="624" name="公債費最小値テキスト"/>
        <xdr:cNvSpPr txBox="1"/>
      </xdr:nvSpPr>
      <xdr:spPr>
        <a:xfrm>
          <a:off x="16370300" y="1345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78499</xdr:rowOff>
    </xdr:from>
    <xdr:to>
      <xdr:col>86</xdr:col>
      <xdr:colOff>25400</xdr:colOff>
      <xdr:row>78</xdr:row>
      <xdr:rowOff>78499</xdr:rowOff>
    </xdr:to>
    <xdr:cxnSp macro="">
      <xdr:nvCxnSpPr>
        <xdr:cNvPr id="625" name="直線コネクタ 624"/>
        <xdr:cNvCxnSpPr/>
      </xdr:nvCxnSpPr>
      <xdr:spPr>
        <a:xfrm>
          <a:off x="16230600" y="1345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143971</xdr:rowOff>
    </xdr:from>
    <xdr:ext cx="599010" cy="259045"/>
    <xdr:sp macro="" textlink="">
      <xdr:nvSpPr>
        <xdr:cNvPr id="626" name="公債費最大値テキスト"/>
        <xdr:cNvSpPr txBox="1"/>
      </xdr:nvSpPr>
      <xdr:spPr>
        <a:xfrm>
          <a:off x="16370300" y="11802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25844</xdr:rowOff>
    </xdr:from>
    <xdr:to>
      <xdr:col>86</xdr:col>
      <xdr:colOff>25400</xdr:colOff>
      <xdr:row>70</xdr:row>
      <xdr:rowOff>25844</xdr:rowOff>
    </xdr:to>
    <xdr:cxnSp macro="">
      <xdr:nvCxnSpPr>
        <xdr:cNvPr id="627" name="直線コネクタ 626"/>
        <xdr:cNvCxnSpPr/>
      </xdr:nvCxnSpPr>
      <xdr:spPr>
        <a:xfrm>
          <a:off x="16230600" y="1202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8128</xdr:rowOff>
    </xdr:from>
    <xdr:to>
      <xdr:col>85</xdr:col>
      <xdr:colOff>127000</xdr:colOff>
      <xdr:row>76</xdr:row>
      <xdr:rowOff>15735</xdr:rowOff>
    </xdr:to>
    <xdr:cxnSp macro="">
      <xdr:nvCxnSpPr>
        <xdr:cNvPr id="628" name="直線コネクタ 627"/>
        <xdr:cNvCxnSpPr/>
      </xdr:nvCxnSpPr>
      <xdr:spPr>
        <a:xfrm>
          <a:off x="15481300" y="13038328"/>
          <a:ext cx="838200" cy="7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27081</xdr:rowOff>
    </xdr:from>
    <xdr:ext cx="534377" cy="259045"/>
    <xdr:sp macro="" textlink="">
      <xdr:nvSpPr>
        <xdr:cNvPr id="629" name="公債費平均値テキスト"/>
        <xdr:cNvSpPr txBox="1"/>
      </xdr:nvSpPr>
      <xdr:spPr>
        <a:xfrm>
          <a:off x="16370300" y="130572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48654</xdr:rowOff>
    </xdr:from>
    <xdr:to>
      <xdr:col>85</xdr:col>
      <xdr:colOff>177800</xdr:colOff>
      <xdr:row>76</xdr:row>
      <xdr:rowOff>150254</xdr:rowOff>
    </xdr:to>
    <xdr:sp macro="" textlink="">
      <xdr:nvSpPr>
        <xdr:cNvPr id="630" name="フローチャート: 判断 629"/>
        <xdr:cNvSpPr/>
      </xdr:nvSpPr>
      <xdr:spPr>
        <a:xfrm>
          <a:off x="16268700" y="1307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8128</xdr:rowOff>
    </xdr:from>
    <xdr:to>
      <xdr:col>81</xdr:col>
      <xdr:colOff>50800</xdr:colOff>
      <xdr:row>76</xdr:row>
      <xdr:rowOff>13551</xdr:rowOff>
    </xdr:to>
    <xdr:cxnSp macro="">
      <xdr:nvCxnSpPr>
        <xdr:cNvPr id="631" name="直線コネクタ 630"/>
        <xdr:cNvCxnSpPr/>
      </xdr:nvCxnSpPr>
      <xdr:spPr>
        <a:xfrm flipV="1">
          <a:off x="14592300" y="13038328"/>
          <a:ext cx="889000" cy="5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53087</xdr:rowOff>
    </xdr:from>
    <xdr:to>
      <xdr:col>81</xdr:col>
      <xdr:colOff>101600</xdr:colOff>
      <xdr:row>76</xdr:row>
      <xdr:rowOff>154687</xdr:rowOff>
    </xdr:to>
    <xdr:sp macro="" textlink="">
      <xdr:nvSpPr>
        <xdr:cNvPr id="632" name="フローチャート: 判断 631"/>
        <xdr:cNvSpPr/>
      </xdr:nvSpPr>
      <xdr:spPr>
        <a:xfrm>
          <a:off x="15430500" y="1308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145814</xdr:rowOff>
    </xdr:from>
    <xdr:ext cx="534377" cy="259045"/>
    <xdr:sp macro="" textlink="">
      <xdr:nvSpPr>
        <xdr:cNvPr id="633" name="テキスト ボックス 632"/>
        <xdr:cNvSpPr txBox="1"/>
      </xdr:nvSpPr>
      <xdr:spPr>
        <a:xfrm>
          <a:off x="15214111" y="13176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13551</xdr:rowOff>
    </xdr:from>
    <xdr:to>
      <xdr:col>76</xdr:col>
      <xdr:colOff>114300</xdr:colOff>
      <xdr:row>76</xdr:row>
      <xdr:rowOff>29197</xdr:rowOff>
    </xdr:to>
    <xdr:cxnSp macro="">
      <xdr:nvCxnSpPr>
        <xdr:cNvPr id="634" name="直線コネクタ 633"/>
        <xdr:cNvCxnSpPr/>
      </xdr:nvCxnSpPr>
      <xdr:spPr>
        <a:xfrm flipV="1">
          <a:off x="13703300" y="13043751"/>
          <a:ext cx="889000" cy="15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49518</xdr:rowOff>
    </xdr:from>
    <xdr:to>
      <xdr:col>76</xdr:col>
      <xdr:colOff>165100</xdr:colOff>
      <xdr:row>76</xdr:row>
      <xdr:rowOff>151118</xdr:rowOff>
    </xdr:to>
    <xdr:sp macro="" textlink="">
      <xdr:nvSpPr>
        <xdr:cNvPr id="635" name="フローチャート: 判断 634"/>
        <xdr:cNvSpPr/>
      </xdr:nvSpPr>
      <xdr:spPr>
        <a:xfrm>
          <a:off x="14541500" y="1307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142245</xdr:rowOff>
    </xdr:from>
    <xdr:ext cx="534377" cy="259045"/>
    <xdr:sp macro="" textlink="">
      <xdr:nvSpPr>
        <xdr:cNvPr id="636" name="テキスト ボックス 635"/>
        <xdr:cNvSpPr txBox="1"/>
      </xdr:nvSpPr>
      <xdr:spPr>
        <a:xfrm>
          <a:off x="14325111" y="1317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29197</xdr:rowOff>
    </xdr:from>
    <xdr:to>
      <xdr:col>71</xdr:col>
      <xdr:colOff>177800</xdr:colOff>
      <xdr:row>76</xdr:row>
      <xdr:rowOff>47003</xdr:rowOff>
    </xdr:to>
    <xdr:cxnSp macro="">
      <xdr:nvCxnSpPr>
        <xdr:cNvPr id="637" name="直線コネクタ 636"/>
        <xdr:cNvCxnSpPr/>
      </xdr:nvCxnSpPr>
      <xdr:spPr>
        <a:xfrm flipV="1">
          <a:off x="12814300" y="13059397"/>
          <a:ext cx="889000" cy="17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58902</xdr:rowOff>
    </xdr:from>
    <xdr:to>
      <xdr:col>72</xdr:col>
      <xdr:colOff>38100</xdr:colOff>
      <xdr:row>76</xdr:row>
      <xdr:rowOff>160502</xdr:rowOff>
    </xdr:to>
    <xdr:sp macro="" textlink="">
      <xdr:nvSpPr>
        <xdr:cNvPr id="638" name="フローチャート: 判断 637"/>
        <xdr:cNvSpPr/>
      </xdr:nvSpPr>
      <xdr:spPr>
        <a:xfrm>
          <a:off x="136525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151629</xdr:rowOff>
    </xdr:from>
    <xdr:ext cx="534377" cy="259045"/>
    <xdr:sp macro="" textlink="">
      <xdr:nvSpPr>
        <xdr:cNvPr id="639" name="テキスト ボックス 638"/>
        <xdr:cNvSpPr txBox="1"/>
      </xdr:nvSpPr>
      <xdr:spPr>
        <a:xfrm>
          <a:off x="13436111" y="1318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64427</xdr:rowOff>
    </xdr:from>
    <xdr:to>
      <xdr:col>67</xdr:col>
      <xdr:colOff>101600</xdr:colOff>
      <xdr:row>76</xdr:row>
      <xdr:rowOff>166027</xdr:rowOff>
    </xdr:to>
    <xdr:sp macro="" textlink="">
      <xdr:nvSpPr>
        <xdr:cNvPr id="640" name="フローチャート: 判断 639"/>
        <xdr:cNvSpPr/>
      </xdr:nvSpPr>
      <xdr:spPr>
        <a:xfrm>
          <a:off x="12763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157154</xdr:rowOff>
    </xdr:from>
    <xdr:ext cx="534377" cy="259045"/>
    <xdr:sp macro="" textlink="">
      <xdr:nvSpPr>
        <xdr:cNvPr id="641" name="テキスト ボックス 640"/>
        <xdr:cNvSpPr txBox="1"/>
      </xdr:nvSpPr>
      <xdr:spPr>
        <a:xfrm>
          <a:off x="12547111" y="1318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136385</xdr:rowOff>
    </xdr:from>
    <xdr:to>
      <xdr:col>85</xdr:col>
      <xdr:colOff>177800</xdr:colOff>
      <xdr:row>76</xdr:row>
      <xdr:rowOff>66535</xdr:rowOff>
    </xdr:to>
    <xdr:sp macro="" textlink="">
      <xdr:nvSpPr>
        <xdr:cNvPr id="647" name="楕円 646"/>
        <xdr:cNvSpPr/>
      </xdr:nvSpPr>
      <xdr:spPr>
        <a:xfrm>
          <a:off x="16268700" y="12995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159262</xdr:rowOff>
    </xdr:from>
    <xdr:ext cx="534377" cy="259045"/>
    <xdr:sp macro="" textlink="">
      <xdr:nvSpPr>
        <xdr:cNvPr id="648" name="公債費該当値テキスト"/>
        <xdr:cNvSpPr txBox="1"/>
      </xdr:nvSpPr>
      <xdr:spPr>
        <a:xfrm>
          <a:off x="16370300" y="1284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128778</xdr:rowOff>
    </xdr:from>
    <xdr:to>
      <xdr:col>81</xdr:col>
      <xdr:colOff>101600</xdr:colOff>
      <xdr:row>76</xdr:row>
      <xdr:rowOff>58928</xdr:rowOff>
    </xdr:to>
    <xdr:sp macro="" textlink="">
      <xdr:nvSpPr>
        <xdr:cNvPr id="649" name="楕円 648"/>
        <xdr:cNvSpPr/>
      </xdr:nvSpPr>
      <xdr:spPr>
        <a:xfrm>
          <a:off x="15430500" y="1298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75455</xdr:rowOff>
    </xdr:from>
    <xdr:ext cx="534377" cy="259045"/>
    <xdr:sp macro="" textlink="">
      <xdr:nvSpPr>
        <xdr:cNvPr id="650" name="テキスト ボックス 649"/>
        <xdr:cNvSpPr txBox="1"/>
      </xdr:nvSpPr>
      <xdr:spPr>
        <a:xfrm>
          <a:off x="15214111" y="12762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134201</xdr:rowOff>
    </xdr:from>
    <xdr:to>
      <xdr:col>76</xdr:col>
      <xdr:colOff>165100</xdr:colOff>
      <xdr:row>76</xdr:row>
      <xdr:rowOff>64351</xdr:rowOff>
    </xdr:to>
    <xdr:sp macro="" textlink="">
      <xdr:nvSpPr>
        <xdr:cNvPr id="651" name="楕円 650"/>
        <xdr:cNvSpPr/>
      </xdr:nvSpPr>
      <xdr:spPr>
        <a:xfrm>
          <a:off x="14541500" y="1299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80878</xdr:rowOff>
    </xdr:from>
    <xdr:ext cx="534377" cy="259045"/>
    <xdr:sp macro="" textlink="">
      <xdr:nvSpPr>
        <xdr:cNvPr id="652" name="テキスト ボックス 651"/>
        <xdr:cNvSpPr txBox="1"/>
      </xdr:nvSpPr>
      <xdr:spPr>
        <a:xfrm>
          <a:off x="14325111" y="12768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149847</xdr:rowOff>
    </xdr:from>
    <xdr:to>
      <xdr:col>72</xdr:col>
      <xdr:colOff>38100</xdr:colOff>
      <xdr:row>76</xdr:row>
      <xdr:rowOff>79997</xdr:rowOff>
    </xdr:to>
    <xdr:sp macro="" textlink="">
      <xdr:nvSpPr>
        <xdr:cNvPr id="653" name="楕円 652"/>
        <xdr:cNvSpPr/>
      </xdr:nvSpPr>
      <xdr:spPr>
        <a:xfrm>
          <a:off x="13652500" y="13008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96524</xdr:rowOff>
    </xdr:from>
    <xdr:ext cx="534377" cy="259045"/>
    <xdr:sp macro="" textlink="">
      <xdr:nvSpPr>
        <xdr:cNvPr id="654" name="テキスト ボックス 653"/>
        <xdr:cNvSpPr txBox="1"/>
      </xdr:nvSpPr>
      <xdr:spPr>
        <a:xfrm>
          <a:off x="13436111" y="12783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167653</xdr:rowOff>
    </xdr:from>
    <xdr:to>
      <xdr:col>67</xdr:col>
      <xdr:colOff>101600</xdr:colOff>
      <xdr:row>76</xdr:row>
      <xdr:rowOff>97803</xdr:rowOff>
    </xdr:to>
    <xdr:sp macro="" textlink="">
      <xdr:nvSpPr>
        <xdr:cNvPr id="655" name="楕円 654"/>
        <xdr:cNvSpPr/>
      </xdr:nvSpPr>
      <xdr:spPr>
        <a:xfrm>
          <a:off x="12763500" y="1302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114330</xdr:rowOff>
    </xdr:from>
    <xdr:ext cx="534377" cy="259045"/>
    <xdr:sp macro="" textlink="">
      <xdr:nvSpPr>
        <xdr:cNvPr id="656" name="テキスト ボックス 655"/>
        <xdr:cNvSpPr txBox="1"/>
      </xdr:nvSpPr>
      <xdr:spPr>
        <a:xfrm>
          <a:off x="12547111" y="12801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0" name="テキスト ボックス 66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2" name="テキスト ボックス 67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4" name="テキスト ボックス 67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129350</xdr:rowOff>
    </xdr:from>
    <xdr:to>
      <xdr:col>85</xdr:col>
      <xdr:colOff>126364</xdr:colOff>
      <xdr:row>99</xdr:row>
      <xdr:rowOff>39967</xdr:rowOff>
    </xdr:to>
    <xdr:cxnSp macro="">
      <xdr:nvCxnSpPr>
        <xdr:cNvPr id="680" name="直線コネクタ 679"/>
        <xdr:cNvCxnSpPr/>
      </xdr:nvCxnSpPr>
      <xdr:spPr>
        <a:xfrm flipV="1">
          <a:off x="16317595" y="15388400"/>
          <a:ext cx="1269" cy="1625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43794</xdr:rowOff>
    </xdr:from>
    <xdr:ext cx="378565" cy="259045"/>
    <xdr:sp macro="" textlink="">
      <xdr:nvSpPr>
        <xdr:cNvPr id="681" name="積立金最小値テキスト"/>
        <xdr:cNvSpPr txBox="1"/>
      </xdr:nvSpPr>
      <xdr:spPr>
        <a:xfrm>
          <a:off x="16370300" y="170173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39967</xdr:rowOff>
    </xdr:from>
    <xdr:to>
      <xdr:col>86</xdr:col>
      <xdr:colOff>25400</xdr:colOff>
      <xdr:row>99</xdr:row>
      <xdr:rowOff>39967</xdr:rowOff>
    </xdr:to>
    <xdr:cxnSp macro="">
      <xdr:nvCxnSpPr>
        <xdr:cNvPr id="682" name="直線コネクタ 681"/>
        <xdr:cNvCxnSpPr/>
      </xdr:nvCxnSpPr>
      <xdr:spPr>
        <a:xfrm>
          <a:off x="16230600" y="17013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76027</xdr:rowOff>
    </xdr:from>
    <xdr:ext cx="599010" cy="259045"/>
    <xdr:sp macro="" textlink="">
      <xdr:nvSpPr>
        <xdr:cNvPr id="683" name="積立金最大値テキスト"/>
        <xdr:cNvSpPr txBox="1"/>
      </xdr:nvSpPr>
      <xdr:spPr>
        <a:xfrm>
          <a:off x="16370300" y="15163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129350</xdr:rowOff>
    </xdr:from>
    <xdr:to>
      <xdr:col>86</xdr:col>
      <xdr:colOff>25400</xdr:colOff>
      <xdr:row>89</xdr:row>
      <xdr:rowOff>129350</xdr:rowOff>
    </xdr:to>
    <xdr:cxnSp macro="">
      <xdr:nvCxnSpPr>
        <xdr:cNvPr id="684" name="直線コネクタ 683"/>
        <xdr:cNvCxnSpPr/>
      </xdr:nvCxnSpPr>
      <xdr:spPr>
        <a:xfrm>
          <a:off x="16230600" y="1538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106590</xdr:rowOff>
    </xdr:from>
    <xdr:to>
      <xdr:col>85</xdr:col>
      <xdr:colOff>127000</xdr:colOff>
      <xdr:row>98</xdr:row>
      <xdr:rowOff>155384</xdr:rowOff>
    </xdr:to>
    <xdr:cxnSp macro="">
      <xdr:nvCxnSpPr>
        <xdr:cNvPr id="685" name="直線コネクタ 684"/>
        <xdr:cNvCxnSpPr/>
      </xdr:nvCxnSpPr>
      <xdr:spPr>
        <a:xfrm>
          <a:off x="15481300" y="16908690"/>
          <a:ext cx="838200" cy="48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94987</xdr:rowOff>
    </xdr:from>
    <xdr:ext cx="534377" cy="259045"/>
    <xdr:sp macro="" textlink="">
      <xdr:nvSpPr>
        <xdr:cNvPr id="686" name="積立金平均値テキスト"/>
        <xdr:cNvSpPr txBox="1"/>
      </xdr:nvSpPr>
      <xdr:spPr>
        <a:xfrm>
          <a:off x="16370300" y="16554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72110</xdr:rowOff>
    </xdr:from>
    <xdr:to>
      <xdr:col>85</xdr:col>
      <xdr:colOff>177800</xdr:colOff>
      <xdr:row>98</xdr:row>
      <xdr:rowOff>2260</xdr:rowOff>
    </xdr:to>
    <xdr:sp macro="" textlink="">
      <xdr:nvSpPr>
        <xdr:cNvPr id="687" name="フローチャート: 判断 686"/>
        <xdr:cNvSpPr/>
      </xdr:nvSpPr>
      <xdr:spPr>
        <a:xfrm>
          <a:off x="16268700" y="1670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106590</xdr:rowOff>
    </xdr:from>
    <xdr:to>
      <xdr:col>81</xdr:col>
      <xdr:colOff>50800</xdr:colOff>
      <xdr:row>98</xdr:row>
      <xdr:rowOff>115836</xdr:rowOff>
    </xdr:to>
    <xdr:cxnSp macro="">
      <xdr:nvCxnSpPr>
        <xdr:cNvPr id="688" name="直線コネクタ 687"/>
        <xdr:cNvCxnSpPr/>
      </xdr:nvCxnSpPr>
      <xdr:spPr>
        <a:xfrm flipV="1">
          <a:off x="14592300" y="16908690"/>
          <a:ext cx="889000" cy="9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47853</xdr:rowOff>
    </xdr:from>
    <xdr:to>
      <xdr:col>81</xdr:col>
      <xdr:colOff>101600</xdr:colOff>
      <xdr:row>97</xdr:row>
      <xdr:rowOff>149453</xdr:rowOff>
    </xdr:to>
    <xdr:sp macro="" textlink="">
      <xdr:nvSpPr>
        <xdr:cNvPr id="689" name="フローチャート: 判断 688"/>
        <xdr:cNvSpPr/>
      </xdr:nvSpPr>
      <xdr:spPr>
        <a:xfrm>
          <a:off x="15430500" y="1667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165980</xdr:rowOff>
    </xdr:from>
    <xdr:ext cx="534377" cy="259045"/>
    <xdr:sp macro="" textlink="">
      <xdr:nvSpPr>
        <xdr:cNvPr id="690" name="テキスト ボックス 689"/>
        <xdr:cNvSpPr txBox="1"/>
      </xdr:nvSpPr>
      <xdr:spPr>
        <a:xfrm>
          <a:off x="15214111" y="16453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115836</xdr:rowOff>
    </xdr:from>
    <xdr:to>
      <xdr:col>76</xdr:col>
      <xdr:colOff>114300</xdr:colOff>
      <xdr:row>98</xdr:row>
      <xdr:rowOff>139015</xdr:rowOff>
    </xdr:to>
    <xdr:cxnSp macro="">
      <xdr:nvCxnSpPr>
        <xdr:cNvPr id="691" name="直線コネクタ 690"/>
        <xdr:cNvCxnSpPr/>
      </xdr:nvCxnSpPr>
      <xdr:spPr>
        <a:xfrm flipV="1">
          <a:off x="13703300" y="16917936"/>
          <a:ext cx="889000" cy="23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142494</xdr:rowOff>
    </xdr:from>
    <xdr:to>
      <xdr:col>76</xdr:col>
      <xdr:colOff>165100</xdr:colOff>
      <xdr:row>98</xdr:row>
      <xdr:rowOff>72644</xdr:rowOff>
    </xdr:to>
    <xdr:sp macro="" textlink="">
      <xdr:nvSpPr>
        <xdr:cNvPr id="692" name="フローチャート: 判断 691"/>
        <xdr:cNvSpPr/>
      </xdr:nvSpPr>
      <xdr:spPr>
        <a:xfrm>
          <a:off x="14541500" y="1677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89171</xdr:rowOff>
    </xdr:from>
    <xdr:ext cx="534377" cy="259045"/>
    <xdr:sp macro="" textlink="">
      <xdr:nvSpPr>
        <xdr:cNvPr id="693" name="テキスト ボックス 692"/>
        <xdr:cNvSpPr txBox="1"/>
      </xdr:nvSpPr>
      <xdr:spPr>
        <a:xfrm>
          <a:off x="14325111" y="1654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139015</xdr:rowOff>
    </xdr:from>
    <xdr:to>
      <xdr:col>71</xdr:col>
      <xdr:colOff>177800</xdr:colOff>
      <xdr:row>99</xdr:row>
      <xdr:rowOff>30175</xdr:rowOff>
    </xdr:to>
    <xdr:cxnSp macro="">
      <xdr:nvCxnSpPr>
        <xdr:cNvPr id="694" name="直線コネクタ 693"/>
        <xdr:cNvCxnSpPr/>
      </xdr:nvCxnSpPr>
      <xdr:spPr>
        <a:xfrm flipV="1">
          <a:off x="12814300" y="16941115"/>
          <a:ext cx="889000" cy="62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22047</xdr:rowOff>
    </xdr:from>
    <xdr:to>
      <xdr:col>72</xdr:col>
      <xdr:colOff>38100</xdr:colOff>
      <xdr:row>98</xdr:row>
      <xdr:rowOff>123647</xdr:rowOff>
    </xdr:to>
    <xdr:sp macro="" textlink="">
      <xdr:nvSpPr>
        <xdr:cNvPr id="695" name="フローチャート: 判断 694"/>
        <xdr:cNvSpPr/>
      </xdr:nvSpPr>
      <xdr:spPr>
        <a:xfrm>
          <a:off x="13652500" y="16824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140174</xdr:rowOff>
    </xdr:from>
    <xdr:ext cx="534377" cy="259045"/>
    <xdr:sp macro="" textlink="">
      <xdr:nvSpPr>
        <xdr:cNvPr id="696" name="テキスト ボックス 695"/>
        <xdr:cNvSpPr txBox="1"/>
      </xdr:nvSpPr>
      <xdr:spPr>
        <a:xfrm>
          <a:off x="13436111" y="16599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28284</xdr:rowOff>
    </xdr:from>
    <xdr:to>
      <xdr:col>67</xdr:col>
      <xdr:colOff>101600</xdr:colOff>
      <xdr:row>98</xdr:row>
      <xdr:rowOff>129884</xdr:rowOff>
    </xdr:to>
    <xdr:sp macro="" textlink="">
      <xdr:nvSpPr>
        <xdr:cNvPr id="697" name="フローチャート: 判断 696"/>
        <xdr:cNvSpPr/>
      </xdr:nvSpPr>
      <xdr:spPr>
        <a:xfrm>
          <a:off x="12763500" y="16830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146411</xdr:rowOff>
    </xdr:from>
    <xdr:ext cx="534377" cy="259045"/>
    <xdr:sp macro="" textlink="">
      <xdr:nvSpPr>
        <xdr:cNvPr id="698" name="テキスト ボックス 697"/>
        <xdr:cNvSpPr txBox="1"/>
      </xdr:nvSpPr>
      <xdr:spPr>
        <a:xfrm>
          <a:off x="12547111" y="16605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104584</xdr:rowOff>
    </xdr:from>
    <xdr:to>
      <xdr:col>85</xdr:col>
      <xdr:colOff>177800</xdr:colOff>
      <xdr:row>99</xdr:row>
      <xdr:rowOff>34734</xdr:rowOff>
    </xdr:to>
    <xdr:sp macro="" textlink="">
      <xdr:nvSpPr>
        <xdr:cNvPr id="704" name="楕円 703"/>
        <xdr:cNvSpPr/>
      </xdr:nvSpPr>
      <xdr:spPr>
        <a:xfrm>
          <a:off x="16268700" y="16906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19511</xdr:rowOff>
    </xdr:from>
    <xdr:ext cx="469744" cy="259045"/>
    <xdr:sp macro="" textlink="">
      <xdr:nvSpPr>
        <xdr:cNvPr id="705" name="積立金該当値テキスト"/>
        <xdr:cNvSpPr txBox="1"/>
      </xdr:nvSpPr>
      <xdr:spPr>
        <a:xfrm>
          <a:off x="16370300" y="16821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55790</xdr:rowOff>
    </xdr:from>
    <xdr:to>
      <xdr:col>81</xdr:col>
      <xdr:colOff>101600</xdr:colOff>
      <xdr:row>98</xdr:row>
      <xdr:rowOff>157390</xdr:rowOff>
    </xdr:to>
    <xdr:sp macro="" textlink="">
      <xdr:nvSpPr>
        <xdr:cNvPr id="706" name="楕円 705"/>
        <xdr:cNvSpPr/>
      </xdr:nvSpPr>
      <xdr:spPr>
        <a:xfrm>
          <a:off x="15430500" y="168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148517</xdr:rowOff>
    </xdr:from>
    <xdr:ext cx="469744" cy="259045"/>
    <xdr:sp macro="" textlink="">
      <xdr:nvSpPr>
        <xdr:cNvPr id="707" name="テキスト ボックス 706"/>
        <xdr:cNvSpPr txBox="1"/>
      </xdr:nvSpPr>
      <xdr:spPr>
        <a:xfrm>
          <a:off x="15246428" y="16950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65036</xdr:rowOff>
    </xdr:from>
    <xdr:to>
      <xdr:col>76</xdr:col>
      <xdr:colOff>165100</xdr:colOff>
      <xdr:row>98</xdr:row>
      <xdr:rowOff>166636</xdr:rowOff>
    </xdr:to>
    <xdr:sp macro="" textlink="">
      <xdr:nvSpPr>
        <xdr:cNvPr id="708" name="楕円 707"/>
        <xdr:cNvSpPr/>
      </xdr:nvSpPr>
      <xdr:spPr>
        <a:xfrm>
          <a:off x="14541500" y="1686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157763</xdr:rowOff>
    </xdr:from>
    <xdr:ext cx="469744" cy="259045"/>
    <xdr:sp macro="" textlink="">
      <xdr:nvSpPr>
        <xdr:cNvPr id="709" name="テキスト ボックス 708"/>
        <xdr:cNvSpPr txBox="1"/>
      </xdr:nvSpPr>
      <xdr:spPr>
        <a:xfrm>
          <a:off x="14357428" y="16959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88215</xdr:rowOff>
    </xdr:from>
    <xdr:to>
      <xdr:col>72</xdr:col>
      <xdr:colOff>38100</xdr:colOff>
      <xdr:row>99</xdr:row>
      <xdr:rowOff>18365</xdr:rowOff>
    </xdr:to>
    <xdr:sp macro="" textlink="">
      <xdr:nvSpPr>
        <xdr:cNvPr id="710" name="楕円 709"/>
        <xdr:cNvSpPr/>
      </xdr:nvSpPr>
      <xdr:spPr>
        <a:xfrm>
          <a:off x="13652500" y="1689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9492</xdr:rowOff>
    </xdr:from>
    <xdr:ext cx="469744" cy="259045"/>
    <xdr:sp macro="" textlink="">
      <xdr:nvSpPr>
        <xdr:cNvPr id="711" name="テキスト ボックス 710"/>
        <xdr:cNvSpPr txBox="1"/>
      </xdr:nvSpPr>
      <xdr:spPr>
        <a:xfrm>
          <a:off x="13468428" y="16983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150825</xdr:rowOff>
    </xdr:from>
    <xdr:to>
      <xdr:col>67</xdr:col>
      <xdr:colOff>101600</xdr:colOff>
      <xdr:row>99</xdr:row>
      <xdr:rowOff>80975</xdr:rowOff>
    </xdr:to>
    <xdr:sp macro="" textlink="">
      <xdr:nvSpPr>
        <xdr:cNvPr id="712" name="楕円 711"/>
        <xdr:cNvSpPr/>
      </xdr:nvSpPr>
      <xdr:spPr>
        <a:xfrm>
          <a:off x="12763500" y="1695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72102</xdr:rowOff>
    </xdr:from>
    <xdr:ext cx="469744" cy="259045"/>
    <xdr:sp macro="" textlink="">
      <xdr:nvSpPr>
        <xdr:cNvPr id="713" name="テキスト ボックス 712"/>
        <xdr:cNvSpPr txBox="1"/>
      </xdr:nvSpPr>
      <xdr:spPr>
        <a:xfrm>
          <a:off x="12579428" y="17045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4" name="直線コネクタ 72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5" name="テキスト ボックス 72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6" name="直線コネクタ 72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7" name="テキスト ボックス 726"/>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8" name="直線コネクタ 72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9" name="テキスト ボックス 728"/>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0" name="直線コネクタ 72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1" name="テキスト ボックス 730"/>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2" name="直線コネクタ 73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3" name="テキスト ボックス 732"/>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4" name="直線コネクタ 73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5" name="テキスト ボックス 734"/>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120759</xdr:rowOff>
    </xdr:from>
    <xdr:to>
      <xdr:col>116</xdr:col>
      <xdr:colOff>62864</xdr:colOff>
      <xdr:row>39</xdr:row>
      <xdr:rowOff>98878</xdr:rowOff>
    </xdr:to>
    <xdr:cxnSp macro="">
      <xdr:nvCxnSpPr>
        <xdr:cNvPr id="739" name="直線コネクタ 738"/>
        <xdr:cNvCxnSpPr/>
      </xdr:nvCxnSpPr>
      <xdr:spPr>
        <a:xfrm flipV="1">
          <a:off x="22159595" y="5264259"/>
          <a:ext cx="1269" cy="1521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0"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1" name="直線コネクタ 74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67436</xdr:rowOff>
    </xdr:from>
    <xdr:ext cx="469744" cy="259045"/>
    <xdr:sp macro="" textlink="">
      <xdr:nvSpPr>
        <xdr:cNvPr id="742" name="投資及び出資金最大値テキスト"/>
        <xdr:cNvSpPr txBox="1"/>
      </xdr:nvSpPr>
      <xdr:spPr>
        <a:xfrm>
          <a:off x="22212300" y="503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120759</xdr:rowOff>
    </xdr:from>
    <xdr:to>
      <xdr:col>116</xdr:col>
      <xdr:colOff>152400</xdr:colOff>
      <xdr:row>30</xdr:row>
      <xdr:rowOff>120759</xdr:rowOff>
    </xdr:to>
    <xdr:cxnSp macro="">
      <xdr:nvCxnSpPr>
        <xdr:cNvPr id="743" name="直線コネクタ 742"/>
        <xdr:cNvCxnSpPr/>
      </xdr:nvCxnSpPr>
      <xdr:spPr>
        <a:xfrm>
          <a:off x="22072600" y="5264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87285</xdr:rowOff>
    </xdr:from>
    <xdr:to>
      <xdr:col>116</xdr:col>
      <xdr:colOff>63500</xdr:colOff>
      <xdr:row>39</xdr:row>
      <xdr:rowOff>44504</xdr:rowOff>
    </xdr:to>
    <xdr:cxnSp macro="">
      <xdr:nvCxnSpPr>
        <xdr:cNvPr id="744" name="直線コネクタ 743"/>
        <xdr:cNvCxnSpPr/>
      </xdr:nvCxnSpPr>
      <xdr:spPr>
        <a:xfrm>
          <a:off x="21323300" y="6602385"/>
          <a:ext cx="838200" cy="12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36176</xdr:rowOff>
    </xdr:from>
    <xdr:ext cx="469744" cy="259045"/>
    <xdr:sp macro="" textlink="">
      <xdr:nvSpPr>
        <xdr:cNvPr id="745" name="投資及び出資金平均値テキスト"/>
        <xdr:cNvSpPr txBox="1"/>
      </xdr:nvSpPr>
      <xdr:spPr>
        <a:xfrm>
          <a:off x="22212300" y="63798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13298</xdr:rowOff>
    </xdr:from>
    <xdr:to>
      <xdr:col>116</xdr:col>
      <xdr:colOff>114300</xdr:colOff>
      <xdr:row>38</xdr:row>
      <xdr:rowOff>114898</xdr:rowOff>
    </xdr:to>
    <xdr:sp macro="" textlink="">
      <xdr:nvSpPr>
        <xdr:cNvPr id="746" name="フローチャート: 判断 745"/>
        <xdr:cNvSpPr/>
      </xdr:nvSpPr>
      <xdr:spPr>
        <a:xfrm>
          <a:off x="22110700" y="652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39932</xdr:rowOff>
    </xdr:from>
    <xdr:to>
      <xdr:col>111</xdr:col>
      <xdr:colOff>177800</xdr:colOff>
      <xdr:row>38</xdr:row>
      <xdr:rowOff>87285</xdr:rowOff>
    </xdr:to>
    <xdr:cxnSp macro="">
      <xdr:nvCxnSpPr>
        <xdr:cNvPr id="747" name="直線コネクタ 746"/>
        <xdr:cNvCxnSpPr/>
      </xdr:nvCxnSpPr>
      <xdr:spPr>
        <a:xfrm>
          <a:off x="20434300" y="6555032"/>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167277</xdr:rowOff>
    </xdr:from>
    <xdr:to>
      <xdr:col>112</xdr:col>
      <xdr:colOff>38100</xdr:colOff>
      <xdr:row>38</xdr:row>
      <xdr:rowOff>97427</xdr:rowOff>
    </xdr:to>
    <xdr:sp macro="" textlink="">
      <xdr:nvSpPr>
        <xdr:cNvPr id="748" name="フローチャート: 判断 747"/>
        <xdr:cNvSpPr/>
      </xdr:nvSpPr>
      <xdr:spPr>
        <a:xfrm>
          <a:off x="21272500" y="65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113954</xdr:rowOff>
    </xdr:from>
    <xdr:ext cx="469744" cy="259045"/>
    <xdr:sp macro="" textlink="">
      <xdr:nvSpPr>
        <xdr:cNvPr id="749" name="テキスト ボックス 748"/>
        <xdr:cNvSpPr txBox="1"/>
      </xdr:nvSpPr>
      <xdr:spPr>
        <a:xfrm>
          <a:off x="21088428" y="6286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73243</xdr:rowOff>
    </xdr:from>
    <xdr:to>
      <xdr:col>107</xdr:col>
      <xdr:colOff>50800</xdr:colOff>
      <xdr:row>38</xdr:row>
      <xdr:rowOff>39932</xdr:rowOff>
    </xdr:to>
    <xdr:cxnSp macro="">
      <xdr:nvCxnSpPr>
        <xdr:cNvPr id="750" name="直線コネクタ 749"/>
        <xdr:cNvCxnSpPr/>
      </xdr:nvCxnSpPr>
      <xdr:spPr>
        <a:xfrm>
          <a:off x="19545300" y="6416893"/>
          <a:ext cx="889000" cy="138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13952</xdr:rowOff>
    </xdr:from>
    <xdr:to>
      <xdr:col>107</xdr:col>
      <xdr:colOff>101600</xdr:colOff>
      <xdr:row>38</xdr:row>
      <xdr:rowOff>115552</xdr:rowOff>
    </xdr:to>
    <xdr:sp macro="" textlink="">
      <xdr:nvSpPr>
        <xdr:cNvPr id="751" name="フローチャート: 判断 750"/>
        <xdr:cNvSpPr/>
      </xdr:nvSpPr>
      <xdr:spPr>
        <a:xfrm>
          <a:off x="20383500" y="652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106679</xdr:rowOff>
    </xdr:from>
    <xdr:ext cx="469744" cy="259045"/>
    <xdr:sp macro="" textlink="">
      <xdr:nvSpPr>
        <xdr:cNvPr id="752" name="テキスト ボックス 751"/>
        <xdr:cNvSpPr txBox="1"/>
      </xdr:nvSpPr>
      <xdr:spPr>
        <a:xfrm>
          <a:off x="20199428" y="6621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60343</xdr:rowOff>
    </xdr:from>
    <xdr:to>
      <xdr:col>102</xdr:col>
      <xdr:colOff>114300</xdr:colOff>
      <xdr:row>37</xdr:row>
      <xdr:rowOff>73243</xdr:rowOff>
    </xdr:to>
    <xdr:cxnSp macro="">
      <xdr:nvCxnSpPr>
        <xdr:cNvPr id="753" name="直線コネクタ 752"/>
        <xdr:cNvCxnSpPr/>
      </xdr:nvCxnSpPr>
      <xdr:spPr>
        <a:xfrm>
          <a:off x="18656300" y="6232543"/>
          <a:ext cx="889000" cy="184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65060</xdr:rowOff>
    </xdr:from>
    <xdr:to>
      <xdr:col>102</xdr:col>
      <xdr:colOff>165100</xdr:colOff>
      <xdr:row>38</xdr:row>
      <xdr:rowOff>166660</xdr:rowOff>
    </xdr:to>
    <xdr:sp macro="" textlink="">
      <xdr:nvSpPr>
        <xdr:cNvPr id="754" name="フローチャート: 判断 753"/>
        <xdr:cNvSpPr/>
      </xdr:nvSpPr>
      <xdr:spPr>
        <a:xfrm>
          <a:off x="19494500" y="658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157787</xdr:rowOff>
    </xdr:from>
    <xdr:ext cx="378565" cy="259045"/>
    <xdr:sp macro="" textlink="">
      <xdr:nvSpPr>
        <xdr:cNvPr id="755" name="テキスト ボックス 754"/>
        <xdr:cNvSpPr txBox="1"/>
      </xdr:nvSpPr>
      <xdr:spPr>
        <a:xfrm>
          <a:off x="19356017" y="6672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68326</xdr:rowOff>
    </xdr:from>
    <xdr:to>
      <xdr:col>98</xdr:col>
      <xdr:colOff>38100</xdr:colOff>
      <xdr:row>38</xdr:row>
      <xdr:rowOff>169926</xdr:rowOff>
    </xdr:to>
    <xdr:sp macro="" textlink="">
      <xdr:nvSpPr>
        <xdr:cNvPr id="756" name="フローチャート: 判断 755"/>
        <xdr:cNvSpPr/>
      </xdr:nvSpPr>
      <xdr:spPr>
        <a:xfrm>
          <a:off x="186055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161053</xdr:rowOff>
    </xdr:from>
    <xdr:ext cx="378565" cy="259045"/>
    <xdr:sp macro="" textlink="">
      <xdr:nvSpPr>
        <xdr:cNvPr id="757" name="テキスト ボックス 756"/>
        <xdr:cNvSpPr txBox="1"/>
      </xdr:nvSpPr>
      <xdr:spPr>
        <a:xfrm>
          <a:off x="18467017" y="66761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165154</xdr:rowOff>
    </xdr:from>
    <xdr:to>
      <xdr:col>116</xdr:col>
      <xdr:colOff>114300</xdr:colOff>
      <xdr:row>39</xdr:row>
      <xdr:rowOff>95304</xdr:rowOff>
    </xdr:to>
    <xdr:sp macro="" textlink="">
      <xdr:nvSpPr>
        <xdr:cNvPr id="763" name="楕円 762"/>
        <xdr:cNvSpPr/>
      </xdr:nvSpPr>
      <xdr:spPr>
        <a:xfrm>
          <a:off x="22110700" y="668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80081</xdr:rowOff>
    </xdr:from>
    <xdr:ext cx="378565" cy="259045"/>
    <xdr:sp macro="" textlink="">
      <xdr:nvSpPr>
        <xdr:cNvPr id="764" name="投資及び出資金該当値テキスト"/>
        <xdr:cNvSpPr txBox="1"/>
      </xdr:nvSpPr>
      <xdr:spPr>
        <a:xfrm>
          <a:off x="22212300" y="65951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36485</xdr:rowOff>
    </xdr:from>
    <xdr:to>
      <xdr:col>112</xdr:col>
      <xdr:colOff>38100</xdr:colOff>
      <xdr:row>38</xdr:row>
      <xdr:rowOff>138085</xdr:rowOff>
    </xdr:to>
    <xdr:sp macro="" textlink="">
      <xdr:nvSpPr>
        <xdr:cNvPr id="765" name="楕円 764"/>
        <xdr:cNvSpPr/>
      </xdr:nvSpPr>
      <xdr:spPr>
        <a:xfrm>
          <a:off x="21272500" y="655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129212</xdr:rowOff>
    </xdr:from>
    <xdr:ext cx="469744" cy="259045"/>
    <xdr:sp macro="" textlink="">
      <xdr:nvSpPr>
        <xdr:cNvPr id="766" name="テキスト ボックス 765"/>
        <xdr:cNvSpPr txBox="1"/>
      </xdr:nvSpPr>
      <xdr:spPr>
        <a:xfrm>
          <a:off x="21088428" y="6644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160582</xdr:rowOff>
    </xdr:from>
    <xdr:to>
      <xdr:col>107</xdr:col>
      <xdr:colOff>101600</xdr:colOff>
      <xdr:row>38</xdr:row>
      <xdr:rowOff>90732</xdr:rowOff>
    </xdr:to>
    <xdr:sp macro="" textlink="">
      <xdr:nvSpPr>
        <xdr:cNvPr id="767" name="楕円 766"/>
        <xdr:cNvSpPr/>
      </xdr:nvSpPr>
      <xdr:spPr>
        <a:xfrm>
          <a:off x="20383500" y="6504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107259</xdr:rowOff>
    </xdr:from>
    <xdr:ext cx="469744" cy="259045"/>
    <xdr:sp macro="" textlink="">
      <xdr:nvSpPr>
        <xdr:cNvPr id="768" name="テキスト ボックス 767"/>
        <xdr:cNvSpPr txBox="1"/>
      </xdr:nvSpPr>
      <xdr:spPr>
        <a:xfrm>
          <a:off x="20199428" y="6279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22443</xdr:rowOff>
    </xdr:from>
    <xdr:to>
      <xdr:col>102</xdr:col>
      <xdr:colOff>165100</xdr:colOff>
      <xdr:row>37</xdr:row>
      <xdr:rowOff>124043</xdr:rowOff>
    </xdr:to>
    <xdr:sp macro="" textlink="">
      <xdr:nvSpPr>
        <xdr:cNvPr id="769" name="楕円 768"/>
        <xdr:cNvSpPr/>
      </xdr:nvSpPr>
      <xdr:spPr>
        <a:xfrm>
          <a:off x="19494500" y="636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140570</xdr:rowOff>
    </xdr:from>
    <xdr:ext cx="469744" cy="259045"/>
    <xdr:sp macro="" textlink="">
      <xdr:nvSpPr>
        <xdr:cNvPr id="770" name="テキスト ボックス 769"/>
        <xdr:cNvSpPr txBox="1"/>
      </xdr:nvSpPr>
      <xdr:spPr>
        <a:xfrm>
          <a:off x="19310428" y="6141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9543</xdr:rowOff>
    </xdr:from>
    <xdr:to>
      <xdr:col>98</xdr:col>
      <xdr:colOff>38100</xdr:colOff>
      <xdr:row>36</xdr:row>
      <xdr:rowOff>111143</xdr:rowOff>
    </xdr:to>
    <xdr:sp macro="" textlink="">
      <xdr:nvSpPr>
        <xdr:cNvPr id="771" name="楕円 770"/>
        <xdr:cNvSpPr/>
      </xdr:nvSpPr>
      <xdr:spPr>
        <a:xfrm>
          <a:off x="18605500" y="618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127670</xdr:rowOff>
    </xdr:from>
    <xdr:ext cx="469744" cy="259045"/>
    <xdr:sp macro="" textlink="">
      <xdr:nvSpPr>
        <xdr:cNvPr id="772" name="テキスト ボックス 771"/>
        <xdr:cNvSpPr txBox="1"/>
      </xdr:nvSpPr>
      <xdr:spPr>
        <a:xfrm>
          <a:off x="18421428" y="5956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4" name="テキスト ボックス 79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163246</xdr:rowOff>
    </xdr:from>
    <xdr:to>
      <xdr:col>116</xdr:col>
      <xdr:colOff>62864</xdr:colOff>
      <xdr:row>59</xdr:row>
      <xdr:rowOff>44450</xdr:rowOff>
    </xdr:to>
    <xdr:cxnSp macro="">
      <xdr:nvCxnSpPr>
        <xdr:cNvPr id="796" name="直線コネクタ 795"/>
        <xdr:cNvCxnSpPr/>
      </xdr:nvCxnSpPr>
      <xdr:spPr>
        <a:xfrm flipV="1">
          <a:off x="22159595" y="8564296"/>
          <a:ext cx="1269" cy="1595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109923</xdr:rowOff>
    </xdr:from>
    <xdr:ext cx="534377" cy="259045"/>
    <xdr:sp macro="" textlink="">
      <xdr:nvSpPr>
        <xdr:cNvPr id="799" name="貸付金最大値テキスト"/>
        <xdr:cNvSpPr txBox="1"/>
      </xdr:nvSpPr>
      <xdr:spPr>
        <a:xfrm>
          <a:off x="22212300" y="833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163246</xdr:rowOff>
    </xdr:from>
    <xdr:to>
      <xdr:col>116</xdr:col>
      <xdr:colOff>152400</xdr:colOff>
      <xdr:row>49</xdr:row>
      <xdr:rowOff>163246</xdr:rowOff>
    </xdr:to>
    <xdr:cxnSp macro="">
      <xdr:nvCxnSpPr>
        <xdr:cNvPr id="800" name="直線コネクタ 799"/>
        <xdr:cNvCxnSpPr/>
      </xdr:nvCxnSpPr>
      <xdr:spPr>
        <a:xfrm>
          <a:off x="22072600" y="856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42964</xdr:rowOff>
    </xdr:from>
    <xdr:to>
      <xdr:col>116</xdr:col>
      <xdr:colOff>63500</xdr:colOff>
      <xdr:row>59</xdr:row>
      <xdr:rowOff>43193</xdr:rowOff>
    </xdr:to>
    <xdr:cxnSp macro="">
      <xdr:nvCxnSpPr>
        <xdr:cNvPr id="801" name="直線コネクタ 800"/>
        <xdr:cNvCxnSpPr/>
      </xdr:nvCxnSpPr>
      <xdr:spPr>
        <a:xfrm>
          <a:off x="21323300" y="10158514"/>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108958</xdr:rowOff>
    </xdr:from>
    <xdr:ext cx="469744" cy="259045"/>
    <xdr:sp macro="" textlink="">
      <xdr:nvSpPr>
        <xdr:cNvPr id="802" name="貸付金平均値テキスト"/>
        <xdr:cNvSpPr txBox="1"/>
      </xdr:nvSpPr>
      <xdr:spPr>
        <a:xfrm>
          <a:off x="22212300" y="98816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86081</xdr:rowOff>
    </xdr:from>
    <xdr:to>
      <xdr:col>116</xdr:col>
      <xdr:colOff>114300</xdr:colOff>
      <xdr:row>59</xdr:row>
      <xdr:rowOff>16231</xdr:rowOff>
    </xdr:to>
    <xdr:sp macro="" textlink="">
      <xdr:nvSpPr>
        <xdr:cNvPr id="803" name="フローチャート: 判断 802"/>
        <xdr:cNvSpPr/>
      </xdr:nvSpPr>
      <xdr:spPr>
        <a:xfrm>
          <a:off x="22110700" y="1003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41326</xdr:rowOff>
    </xdr:from>
    <xdr:to>
      <xdr:col>111</xdr:col>
      <xdr:colOff>177800</xdr:colOff>
      <xdr:row>59</xdr:row>
      <xdr:rowOff>42964</xdr:rowOff>
    </xdr:to>
    <xdr:cxnSp macro="">
      <xdr:nvCxnSpPr>
        <xdr:cNvPr id="804" name="直線コネクタ 803"/>
        <xdr:cNvCxnSpPr/>
      </xdr:nvCxnSpPr>
      <xdr:spPr>
        <a:xfrm>
          <a:off x="20434300" y="10156876"/>
          <a:ext cx="889000" cy="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78766</xdr:rowOff>
    </xdr:from>
    <xdr:to>
      <xdr:col>112</xdr:col>
      <xdr:colOff>38100</xdr:colOff>
      <xdr:row>59</xdr:row>
      <xdr:rowOff>8916</xdr:rowOff>
    </xdr:to>
    <xdr:sp macro="" textlink="">
      <xdr:nvSpPr>
        <xdr:cNvPr id="805" name="フローチャート: 判断 804"/>
        <xdr:cNvSpPr/>
      </xdr:nvSpPr>
      <xdr:spPr>
        <a:xfrm>
          <a:off x="21272500" y="10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25443</xdr:rowOff>
    </xdr:from>
    <xdr:ext cx="469744" cy="259045"/>
    <xdr:sp macro="" textlink="">
      <xdr:nvSpPr>
        <xdr:cNvPr id="806" name="テキスト ボックス 805"/>
        <xdr:cNvSpPr txBox="1"/>
      </xdr:nvSpPr>
      <xdr:spPr>
        <a:xfrm>
          <a:off x="21088428" y="9798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41326</xdr:rowOff>
    </xdr:from>
    <xdr:to>
      <xdr:col>107</xdr:col>
      <xdr:colOff>50800</xdr:colOff>
      <xdr:row>59</xdr:row>
      <xdr:rowOff>41973</xdr:rowOff>
    </xdr:to>
    <xdr:cxnSp macro="">
      <xdr:nvCxnSpPr>
        <xdr:cNvPr id="807" name="直線コネクタ 806"/>
        <xdr:cNvCxnSpPr/>
      </xdr:nvCxnSpPr>
      <xdr:spPr>
        <a:xfrm flipV="1">
          <a:off x="19545300" y="10156876"/>
          <a:ext cx="889000" cy="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59449</xdr:rowOff>
    </xdr:from>
    <xdr:to>
      <xdr:col>107</xdr:col>
      <xdr:colOff>101600</xdr:colOff>
      <xdr:row>58</xdr:row>
      <xdr:rowOff>161049</xdr:rowOff>
    </xdr:to>
    <xdr:sp macro="" textlink="">
      <xdr:nvSpPr>
        <xdr:cNvPr id="808" name="フローチャート: 判断 807"/>
        <xdr:cNvSpPr/>
      </xdr:nvSpPr>
      <xdr:spPr>
        <a:xfrm>
          <a:off x="203835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6126</xdr:rowOff>
    </xdr:from>
    <xdr:ext cx="469744" cy="259045"/>
    <xdr:sp macro="" textlink="">
      <xdr:nvSpPr>
        <xdr:cNvPr id="809" name="テキスト ボックス 808"/>
        <xdr:cNvSpPr txBox="1"/>
      </xdr:nvSpPr>
      <xdr:spPr>
        <a:xfrm>
          <a:off x="20199428" y="9778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41897</xdr:rowOff>
    </xdr:from>
    <xdr:to>
      <xdr:col>102</xdr:col>
      <xdr:colOff>114300</xdr:colOff>
      <xdr:row>59</xdr:row>
      <xdr:rowOff>41973</xdr:rowOff>
    </xdr:to>
    <xdr:cxnSp macro="">
      <xdr:nvCxnSpPr>
        <xdr:cNvPr id="810" name="直線コネクタ 809"/>
        <xdr:cNvCxnSpPr/>
      </xdr:nvCxnSpPr>
      <xdr:spPr>
        <a:xfrm>
          <a:off x="18656300" y="10157447"/>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72441</xdr:rowOff>
    </xdr:from>
    <xdr:to>
      <xdr:col>102</xdr:col>
      <xdr:colOff>165100</xdr:colOff>
      <xdr:row>59</xdr:row>
      <xdr:rowOff>2591</xdr:rowOff>
    </xdr:to>
    <xdr:sp macro="" textlink="">
      <xdr:nvSpPr>
        <xdr:cNvPr id="811" name="フローチャート: 判断 810"/>
        <xdr:cNvSpPr/>
      </xdr:nvSpPr>
      <xdr:spPr>
        <a:xfrm>
          <a:off x="19494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19118</xdr:rowOff>
    </xdr:from>
    <xdr:ext cx="469744" cy="259045"/>
    <xdr:sp macro="" textlink="">
      <xdr:nvSpPr>
        <xdr:cNvPr id="812" name="テキスト ボックス 811"/>
        <xdr:cNvSpPr txBox="1"/>
      </xdr:nvSpPr>
      <xdr:spPr>
        <a:xfrm>
          <a:off x="19310428" y="979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72251</xdr:rowOff>
    </xdr:from>
    <xdr:to>
      <xdr:col>98</xdr:col>
      <xdr:colOff>38100</xdr:colOff>
      <xdr:row>59</xdr:row>
      <xdr:rowOff>2401</xdr:rowOff>
    </xdr:to>
    <xdr:sp macro="" textlink="">
      <xdr:nvSpPr>
        <xdr:cNvPr id="813" name="フローチャート: 判断 812"/>
        <xdr:cNvSpPr/>
      </xdr:nvSpPr>
      <xdr:spPr>
        <a:xfrm>
          <a:off x="18605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18928</xdr:rowOff>
    </xdr:from>
    <xdr:ext cx="469744" cy="259045"/>
    <xdr:sp macro="" textlink="">
      <xdr:nvSpPr>
        <xdr:cNvPr id="814" name="テキスト ボックス 813"/>
        <xdr:cNvSpPr txBox="1"/>
      </xdr:nvSpPr>
      <xdr:spPr>
        <a:xfrm>
          <a:off x="18421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163843</xdr:rowOff>
    </xdr:from>
    <xdr:to>
      <xdr:col>116</xdr:col>
      <xdr:colOff>114300</xdr:colOff>
      <xdr:row>59</xdr:row>
      <xdr:rowOff>93993</xdr:rowOff>
    </xdr:to>
    <xdr:sp macro="" textlink="">
      <xdr:nvSpPr>
        <xdr:cNvPr id="820" name="楕円 819"/>
        <xdr:cNvSpPr/>
      </xdr:nvSpPr>
      <xdr:spPr>
        <a:xfrm>
          <a:off x="22110700" y="1010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78770</xdr:rowOff>
    </xdr:from>
    <xdr:ext cx="313932" cy="259045"/>
    <xdr:sp macro="" textlink="">
      <xdr:nvSpPr>
        <xdr:cNvPr id="821" name="貸付金該当値テキスト"/>
        <xdr:cNvSpPr txBox="1"/>
      </xdr:nvSpPr>
      <xdr:spPr>
        <a:xfrm>
          <a:off x="22212300" y="100228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163614</xdr:rowOff>
    </xdr:from>
    <xdr:to>
      <xdr:col>112</xdr:col>
      <xdr:colOff>38100</xdr:colOff>
      <xdr:row>59</xdr:row>
      <xdr:rowOff>93764</xdr:rowOff>
    </xdr:to>
    <xdr:sp macro="" textlink="">
      <xdr:nvSpPr>
        <xdr:cNvPr id="822" name="楕円 821"/>
        <xdr:cNvSpPr/>
      </xdr:nvSpPr>
      <xdr:spPr>
        <a:xfrm>
          <a:off x="21272500" y="1010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84891</xdr:rowOff>
    </xdr:from>
    <xdr:ext cx="313932" cy="259045"/>
    <xdr:sp macro="" textlink="">
      <xdr:nvSpPr>
        <xdr:cNvPr id="823" name="テキスト ボックス 822"/>
        <xdr:cNvSpPr txBox="1"/>
      </xdr:nvSpPr>
      <xdr:spPr>
        <a:xfrm>
          <a:off x="21166333" y="10200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161976</xdr:rowOff>
    </xdr:from>
    <xdr:to>
      <xdr:col>107</xdr:col>
      <xdr:colOff>101600</xdr:colOff>
      <xdr:row>59</xdr:row>
      <xdr:rowOff>92126</xdr:rowOff>
    </xdr:to>
    <xdr:sp macro="" textlink="">
      <xdr:nvSpPr>
        <xdr:cNvPr id="824" name="楕円 823"/>
        <xdr:cNvSpPr/>
      </xdr:nvSpPr>
      <xdr:spPr>
        <a:xfrm>
          <a:off x="20383500" y="10106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83253</xdr:rowOff>
    </xdr:from>
    <xdr:ext cx="313932" cy="259045"/>
    <xdr:sp macro="" textlink="">
      <xdr:nvSpPr>
        <xdr:cNvPr id="825" name="テキスト ボックス 824"/>
        <xdr:cNvSpPr txBox="1"/>
      </xdr:nvSpPr>
      <xdr:spPr>
        <a:xfrm>
          <a:off x="20277333" y="101988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162623</xdr:rowOff>
    </xdr:from>
    <xdr:to>
      <xdr:col>102</xdr:col>
      <xdr:colOff>165100</xdr:colOff>
      <xdr:row>59</xdr:row>
      <xdr:rowOff>92773</xdr:rowOff>
    </xdr:to>
    <xdr:sp macro="" textlink="">
      <xdr:nvSpPr>
        <xdr:cNvPr id="826" name="楕円 825"/>
        <xdr:cNvSpPr/>
      </xdr:nvSpPr>
      <xdr:spPr>
        <a:xfrm>
          <a:off x="19494500" y="10106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83900</xdr:rowOff>
    </xdr:from>
    <xdr:ext cx="313932" cy="259045"/>
    <xdr:sp macro="" textlink="">
      <xdr:nvSpPr>
        <xdr:cNvPr id="827" name="テキスト ボックス 826"/>
        <xdr:cNvSpPr txBox="1"/>
      </xdr:nvSpPr>
      <xdr:spPr>
        <a:xfrm>
          <a:off x="19388333" y="101994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162547</xdr:rowOff>
    </xdr:from>
    <xdr:to>
      <xdr:col>98</xdr:col>
      <xdr:colOff>38100</xdr:colOff>
      <xdr:row>59</xdr:row>
      <xdr:rowOff>92697</xdr:rowOff>
    </xdr:to>
    <xdr:sp macro="" textlink="">
      <xdr:nvSpPr>
        <xdr:cNvPr id="828" name="楕円 827"/>
        <xdr:cNvSpPr/>
      </xdr:nvSpPr>
      <xdr:spPr>
        <a:xfrm>
          <a:off x="18605500" y="10106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83824</xdr:rowOff>
    </xdr:from>
    <xdr:ext cx="313932" cy="259045"/>
    <xdr:sp macro="" textlink="">
      <xdr:nvSpPr>
        <xdr:cNvPr id="829" name="テキスト ボックス 828"/>
        <xdr:cNvSpPr txBox="1"/>
      </xdr:nvSpPr>
      <xdr:spPr>
        <a:xfrm>
          <a:off x="18499333" y="101993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0" name="テキスト ボックス 839"/>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1" name="直線コネクタ 840"/>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2" name="テキスト ボックス 841"/>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3" name="直線コネクタ 842"/>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4" name="テキスト ボックス 843"/>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5" name="直線コネクタ 844"/>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6" name="テキスト ボックス 845"/>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7" name="直線コネクタ 846"/>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8" name="テキスト ボックス 847"/>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9" name="直線コネクタ 848"/>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50" name="テキスト ボックス 849"/>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1" name="直線コネクタ 850"/>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2" name="テキスト ボックス 851"/>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4" name="テキスト ボックス 85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169941</xdr:rowOff>
    </xdr:from>
    <xdr:to>
      <xdr:col>116</xdr:col>
      <xdr:colOff>62864</xdr:colOff>
      <xdr:row>79</xdr:row>
      <xdr:rowOff>116611</xdr:rowOff>
    </xdr:to>
    <xdr:cxnSp macro="">
      <xdr:nvCxnSpPr>
        <xdr:cNvPr id="856" name="直線コネクタ 855"/>
        <xdr:cNvCxnSpPr/>
      </xdr:nvCxnSpPr>
      <xdr:spPr>
        <a:xfrm flipV="1">
          <a:off x="22159595" y="12171441"/>
          <a:ext cx="1269" cy="148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120438</xdr:rowOff>
    </xdr:from>
    <xdr:ext cx="534377" cy="259045"/>
    <xdr:sp macro="" textlink="">
      <xdr:nvSpPr>
        <xdr:cNvPr id="857" name="繰出金最小値テキスト"/>
        <xdr:cNvSpPr txBox="1"/>
      </xdr:nvSpPr>
      <xdr:spPr>
        <a:xfrm>
          <a:off x="22212300" y="1366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116611</xdr:rowOff>
    </xdr:from>
    <xdr:to>
      <xdr:col>116</xdr:col>
      <xdr:colOff>152400</xdr:colOff>
      <xdr:row>79</xdr:row>
      <xdr:rowOff>116611</xdr:rowOff>
    </xdr:to>
    <xdr:cxnSp macro="">
      <xdr:nvCxnSpPr>
        <xdr:cNvPr id="858" name="直線コネクタ 857"/>
        <xdr:cNvCxnSpPr/>
      </xdr:nvCxnSpPr>
      <xdr:spPr>
        <a:xfrm>
          <a:off x="22072600" y="1366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116618</xdr:rowOff>
    </xdr:from>
    <xdr:ext cx="534377" cy="259045"/>
    <xdr:sp macro="" textlink="">
      <xdr:nvSpPr>
        <xdr:cNvPr id="859" name="繰出金最大値テキスト"/>
        <xdr:cNvSpPr txBox="1"/>
      </xdr:nvSpPr>
      <xdr:spPr>
        <a:xfrm>
          <a:off x="22212300" y="1194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169941</xdr:rowOff>
    </xdr:from>
    <xdr:to>
      <xdr:col>116</xdr:col>
      <xdr:colOff>152400</xdr:colOff>
      <xdr:row>70</xdr:row>
      <xdr:rowOff>169941</xdr:rowOff>
    </xdr:to>
    <xdr:cxnSp macro="">
      <xdr:nvCxnSpPr>
        <xdr:cNvPr id="860" name="直線コネクタ 859"/>
        <xdr:cNvCxnSpPr/>
      </xdr:nvCxnSpPr>
      <xdr:spPr>
        <a:xfrm>
          <a:off x="22072600" y="12171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102275</xdr:rowOff>
    </xdr:from>
    <xdr:to>
      <xdr:col>116</xdr:col>
      <xdr:colOff>63500</xdr:colOff>
      <xdr:row>75</xdr:row>
      <xdr:rowOff>150411</xdr:rowOff>
    </xdr:to>
    <xdr:cxnSp macro="">
      <xdr:nvCxnSpPr>
        <xdr:cNvPr id="861" name="直線コネクタ 860"/>
        <xdr:cNvCxnSpPr/>
      </xdr:nvCxnSpPr>
      <xdr:spPr>
        <a:xfrm flipV="1">
          <a:off x="21323300" y="12961025"/>
          <a:ext cx="838200" cy="48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169804</xdr:rowOff>
    </xdr:from>
    <xdr:ext cx="534377" cy="259045"/>
    <xdr:sp macro="" textlink="">
      <xdr:nvSpPr>
        <xdr:cNvPr id="862" name="繰出金平均値テキスト"/>
        <xdr:cNvSpPr txBox="1"/>
      </xdr:nvSpPr>
      <xdr:spPr>
        <a:xfrm>
          <a:off x="22212300" y="13028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19927</xdr:rowOff>
    </xdr:from>
    <xdr:to>
      <xdr:col>116</xdr:col>
      <xdr:colOff>114300</xdr:colOff>
      <xdr:row>76</xdr:row>
      <xdr:rowOff>121527</xdr:rowOff>
    </xdr:to>
    <xdr:sp macro="" textlink="">
      <xdr:nvSpPr>
        <xdr:cNvPr id="863" name="フローチャート: 判断 862"/>
        <xdr:cNvSpPr/>
      </xdr:nvSpPr>
      <xdr:spPr>
        <a:xfrm>
          <a:off x="22110700" y="1305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150411</xdr:rowOff>
    </xdr:from>
    <xdr:to>
      <xdr:col>111</xdr:col>
      <xdr:colOff>177800</xdr:colOff>
      <xdr:row>76</xdr:row>
      <xdr:rowOff>13252</xdr:rowOff>
    </xdr:to>
    <xdr:cxnSp macro="">
      <xdr:nvCxnSpPr>
        <xdr:cNvPr id="864" name="直線コネクタ 863"/>
        <xdr:cNvCxnSpPr/>
      </xdr:nvCxnSpPr>
      <xdr:spPr>
        <a:xfrm flipV="1">
          <a:off x="20434300" y="13009161"/>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48699</xdr:rowOff>
    </xdr:from>
    <xdr:to>
      <xdr:col>112</xdr:col>
      <xdr:colOff>38100</xdr:colOff>
      <xdr:row>76</xdr:row>
      <xdr:rowOff>150299</xdr:rowOff>
    </xdr:to>
    <xdr:sp macro="" textlink="">
      <xdr:nvSpPr>
        <xdr:cNvPr id="865" name="フローチャート: 判断 864"/>
        <xdr:cNvSpPr/>
      </xdr:nvSpPr>
      <xdr:spPr>
        <a:xfrm>
          <a:off x="21272500" y="1307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141426</xdr:rowOff>
    </xdr:from>
    <xdr:ext cx="534377" cy="259045"/>
    <xdr:sp macro="" textlink="">
      <xdr:nvSpPr>
        <xdr:cNvPr id="866" name="テキスト ボックス 865"/>
        <xdr:cNvSpPr txBox="1"/>
      </xdr:nvSpPr>
      <xdr:spPr>
        <a:xfrm>
          <a:off x="21056111" y="13171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13252</xdr:rowOff>
    </xdr:from>
    <xdr:to>
      <xdr:col>107</xdr:col>
      <xdr:colOff>50800</xdr:colOff>
      <xdr:row>76</xdr:row>
      <xdr:rowOff>57829</xdr:rowOff>
    </xdr:to>
    <xdr:cxnSp macro="">
      <xdr:nvCxnSpPr>
        <xdr:cNvPr id="867" name="直線コネクタ 866"/>
        <xdr:cNvCxnSpPr/>
      </xdr:nvCxnSpPr>
      <xdr:spPr>
        <a:xfrm flipV="1">
          <a:off x="19545300" y="13043452"/>
          <a:ext cx="889000" cy="44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78319</xdr:rowOff>
    </xdr:from>
    <xdr:to>
      <xdr:col>107</xdr:col>
      <xdr:colOff>101600</xdr:colOff>
      <xdr:row>77</xdr:row>
      <xdr:rowOff>8469</xdr:rowOff>
    </xdr:to>
    <xdr:sp macro="" textlink="">
      <xdr:nvSpPr>
        <xdr:cNvPr id="868" name="フローチャート: 判断 867"/>
        <xdr:cNvSpPr/>
      </xdr:nvSpPr>
      <xdr:spPr>
        <a:xfrm>
          <a:off x="20383500" y="1310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171046</xdr:rowOff>
    </xdr:from>
    <xdr:ext cx="534377" cy="259045"/>
    <xdr:sp macro="" textlink="">
      <xdr:nvSpPr>
        <xdr:cNvPr id="869" name="テキスト ボックス 868"/>
        <xdr:cNvSpPr txBox="1"/>
      </xdr:nvSpPr>
      <xdr:spPr>
        <a:xfrm>
          <a:off x="20167111" y="1320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57829</xdr:rowOff>
    </xdr:from>
    <xdr:to>
      <xdr:col>102</xdr:col>
      <xdr:colOff>114300</xdr:colOff>
      <xdr:row>76</xdr:row>
      <xdr:rowOff>107826</xdr:rowOff>
    </xdr:to>
    <xdr:cxnSp macro="">
      <xdr:nvCxnSpPr>
        <xdr:cNvPr id="870" name="直線コネクタ 869"/>
        <xdr:cNvCxnSpPr/>
      </xdr:nvCxnSpPr>
      <xdr:spPr>
        <a:xfrm flipV="1">
          <a:off x="18656300" y="13088029"/>
          <a:ext cx="889000" cy="49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9544</xdr:rowOff>
    </xdr:from>
    <xdr:to>
      <xdr:col>102</xdr:col>
      <xdr:colOff>165100</xdr:colOff>
      <xdr:row>76</xdr:row>
      <xdr:rowOff>111144</xdr:rowOff>
    </xdr:to>
    <xdr:sp macro="" textlink="">
      <xdr:nvSpPr>
        <xdr:cNvPr id="871" name="フローチャート: 判断 870"/>
        <xdr:cNvSpPr/>
      </xdr:nvSpPr>
      <xdr:spPr>
        <a:xfrm>
          <a:off x="19494500" y="1303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102271</xdr:rowOff>
    </xdr:from>
    <xdr:ext cx="534377" cy="259045"/>
    <xdr:sp macro="" textlink="">
      <xdr:nvSpPr>
        <xdr:cNvPr id="872" name="テキスト ボックス 871"/>
        <xdr:cNvSpPr txBox="1"/>
      </xdr:nvSpPr>
      <xdr:spPr>
        <a:xfrm>
          <a:off x="19278111" y="1313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148042</xdr:rowOff>
    </xdr:from>
    <xdr:to>
      <xdr:col>98</xdr:col>
      <xdr:colOff>38100</xdr:colOff>
      <xdr:row>76</xdr:row>
      <xdr:rowOff>78192</xdr:rowOff>
    </xdr:to>
    <xdr:sp macro="" textlink="">
      <xdr:nvSpPr>
        <xdr:cNvPr id="873" name="フローチャート: 判断 872"/>
        <xdr:cNvSpPr/>
      </xdr:nvSpPr>
      <xdr:spPr>
        <a:xfrm>
          <a:off x="18605500" y="1300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94719</xdr:rowOff>
    </xdr:from>
    <xdr:ext cx="534377" cy="259045"/>
    <xdr:sp macro="" textlink="">
      <xdr:nvSpPr>
        <xdr:cNvPr id="874" name="テキスト ボックス 873"/>
        <xdr:cNvSpPr txBox="1"/>
      </xdr:nvSpPr>
      <xdr:spPr>
        <a:xfrm>
          <a:off x="18389111" y="12782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51475</xdr:rowOff>
    </xdr:from>
    <xdr:to>
      <xdr:col>116</xdr:col>
      <xdr:colOff>114300</xdr:colOff>
      <xdr:row>75</xdr:row>
      <xdr:rowOff>153076</xdr:rowOff>
    </xdr:to>
    <xdr:sp macro="" textlink="">
      <xdr:nvSpPr>
        <xdr:cNvPr id="880" name="楕円 879"/>
        <xdr:cNvSpPr/>
      </xdr:nvSpPr>
      <xdr:spPr>
        <a:xfrm>
          <a:off x="22110700" y="1291022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74352</xdr:rowOff>
    </xdr:from>
    <xdr:ext cx="534377" cy="259045"/>
    <xdr:sp macro="" textlink="">
      <xdr:nvSpPr>
        <xdr:cNvPr id="881" name="繰出金該当値テキスト"/>
        <xdr:cNvSpPr txBox="1"/>
      </xdr:nvSpPr>
      <xdr:spPr>
        <a:xfrm>
          <a:off x="22212300" y="12761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99612</xdr:rowOff>
    </xdr:from>
    <xdr:to>
      <xdr:col>112</xdr:col>
      <xdr:colOff>38100</xdr:colOff>
      <xdr:row>76</xdr:row>
      <xdr:rowOff>29763</xdr:rowOff>
    </xdr:to>
    <xdr:sp macro="" textlink="">
      <xdr:nvSpPr>
        <xdr:cNvPr id="882" name="楕円 881"/>
        <xdr:cNvSpPr/>
      </xdr:nvSpPr>
      <xdr:spPr>
        <a:xfrm>
          <a:off x="21272500" y="1295836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46289</xdr:rowOff>
    </xdr:from>
    <xdr:ext cx="534377" cy="259045"/>
    <xdr:sp macro="" textlink="">
      <xdr:nvSpPr>
        <xdr:cNvPr id="883" name="テキスト ボックス 882"/>
        <xdr:cNvSpPr txBox="1"/>
      </xdr:nvSpPr>
      <xdr:spPr>
        <a:xfrm>
          <a:off x="21056111" y="12733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133902</xdr:rowOff>
    </xdr:from>
    <xdr:to>
      <xdr:col>107</xdr:col>
      <xdr:colOff>101600</xdr:colOff>
      <xdr:row>76</xdr:row>
      <xdr:rowOff>64052</xdr:rowOff>
    </xdr:to>
    <xdr:sp macro="" textlink="">
      <xdr:nvSpPr>
        <xdr:cNvPr id="884" name="楕円 883"/>
        <xdr:cNvSpPr/>
      </xdr:nvSpPr>
      <xdr:spPr>
        <a:xfrm>
          <a:off x="20383500" y="12992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80579</xdr:rowOff>
    </xdr:from>
    <xdr:ext cx="534377" cy="259045"/>
    <xdr:sp macro="" textlink="">
      <xdr:nvSpPr>
        <xdr:cNvPr id="885" name="テキスト ボックス 884"/>
        <xdr:cNvSpPr txBox="1"/>
      </xdr:nvSpPr>
      <xdr:spPr>
        <a:xfrm>
          <a:off x="20167111" y="1276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7029</xdr:rowOff>
    </xdr:from>
    <xdr:to>
      <xdr:col>102</xdr:col>
      <xdr:colOff>165100</xdr:colOff>
      <xdr:row>76</xdr:row>
      <xdr:rowOff>108629</xdr:rowOff>
    </xdr:to>
    <xdr:sp macro="" textlink="">
      <xdr:nvSpPr>
        <xdr:cNvPr id="886" name="楕円 885"/>
        <xdr:cNvSpPr/>
      </xdr:nvSpPr>
      <xdr:spPr>
        <a:xfrm>
          <a:off x="19494500" y="13037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125155</xdr:rowOff>
    </xdr:from>
    <xdr:ext cx="534377" cy="259045"/>
    <xdr:sp macro="" textlink="">
      <xdr:nvSpPr>
        <xdr:cNvPr id="887" name="テキスト ボックス 886"/>
        <xdr:cNvSpPr txBox="1"/>
      </xdr:nvSpPr>
      <xdr:spPr>
        <a:xfrm>
          <a:off x="19278111" y="12812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57026</xdr:rowOff>
    </xdr:from>
    <xdr:to>
      <xdr:col>98</xdr:col>
      <xdr:colOff>38100</xdr:colOff>
      <xdr:row>76</xdr:row>
      <xdr:rowOff>158626</xdr:rowOff>
    </xdr:to>
    <xdr:sp macro="" textlink="">
      <xdr:nvSpPr>
        <xdr:cNvPr id="888" name="楕円 887"/>
        <xdr:cNvSpPr/>
      </xdr:nvSpPr>
      <xdr:spPr>
        <a:xfrm>
          <a:off x="18605500" y="13087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149753</xdr:rowOff>
    </xdr:from>
    <xdr:ext cx="534377" cy="259045"/>
    <xdr:sp macro="" textlink="">
      <xdr:nvSpPr>
        <xdr:cNvPr id="889" name="テキスト ボックス 888"/>
        <xdr:cNvSpPr txBox="1"/>
      </xdr:nvSpPr>
      <xdr:spPr>
        <a:xfrm>
          <a:off x="18389111" y="1317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人件費や普通建設事業費の住民一人当たりのコストが類似団体と比較して高くなっている。人件費が高くなっている要因は、本市が重点的に子供に関する施策を進めてきたことから民生部門や教育部門の施設・職員数が多くなっていることや、区画整理事業や地籍調査事業を推進していることから、土木部門において職員数が多くなっているためである。また、令和４年度に限っては、退職手当が増加したため前年度に比して数値が上昇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デジタル化による事務の効率化や民間委託を推進するとともに、今後の人口構成や地域の現状に応じた公共施設の在り方を検討し、統廃合を含めたファシリティマネジメントの推進により、経常経費の縮減を図る。 </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奈良県天理市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62,081
61,186
86.42
29,441,463
27,708,425
1,668,666
15,137,632
23,238,885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32.5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142901</xdr:rowOff>
    </xdr:from>
    <xdr:to>
      <xdr:col>24</xdr:col>
      <xdr:colOff>62865</xdr:colOff>
      <xdr:row>37</xdr:row>
      <xdr:rowOff>145186</xdr:rowOff>
    </xdr:to>
    <xdr:cxnSp macro="">
      <xdr:nvCxnSpPr>
        <xdr:cNvPr id="54" name="直線コネクタ 53"/>
        <xdr:cNvCxnSpPr/>
      </xdr:nvCxnSpPr>
      <xdr:spPr>
        <a:xfrm flipV="1">
          <a:off x="4633595" y="5457851"/>
          <a:ext cx="1270" cy="1030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149013</xdr:rowOff>
    </xdr:from>
    <xdr:ext cx="469744" cy="259045"/>
    <xdr:sp macro="" textlink="">
      <xdr:nvSpPr>
        <xdr:cNvPr id="55" name="議会費最小値テキスト"/>
        <xdr:cNvSpPr txBox="1"/>
      </xdr:nvSpPr>
      <xdr:spPr>
        <a:xfrm>
          <a:off x="4686300" y="6492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145186</xdr:rowOff>
    </xdr:from>
    <xdr:to>
      <xdr:col>24</xdr:col>
      <xdr:colOff>152400</xdr:colOff>
      <xdr:row>37</xdr:row>
      <xdr:rowOff>145186</xdr:rowOff>
    </xdr:to>
    <xdr:cxnSp macro="">
      <xdr:nvCxnSpPr>
        <xdr:cNvPr id="56" name="直線コネクタ 55"/>
        <xdr:cNvCxnSpPr/>
      </xdr:nvCxnSpPr>
      <xdr:spPr>
        <a:xfrm>
          <a:off x="4546600" y="6488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89578</xdr:rowOff>
    </xdr:from>
    <xdr:ext cx="469744" cy="259045"/>
    <xdr:sp macro="" textlink="">
      <xdr:nvSpPr>
        <xdr:cNvPr id="57" name="議会費最大値テキスト"/>
        <xdr:cNvSpPr txBox="1"/>
      </xdr:nvSpPr>
      <xdr:spPr>
        <a:xfrm>
          <a:off x="4686300" y="5233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142901</xdr:rowOff>
    </xdr:from>
    <xdr:to>
      <xdr:col>24</xdr:col>
      <xdr:colOff>152400</xdr:colOff>
      <xdr:row>31</xdr:row>
      <xdr:rowOff>142901</xdr:rowOff>
    </xdr:to>
    <xdr:cxnSp macro="">
      <xdr:nvCxnSpPr>
        <xdr:cNvPr id="58" name="直線コネクタ 57"/>
        <xdr:cNvCxnSpPr/>
      </xdr:nvCxnSpPr>
      <xdr:spPr>
        <a:xfrm>
          <a:off x="4546600" y="545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93066</xdr:rowOff>
    </xdr:from>
    <xdr:to>
      <xdr:col>24</xdr:col>
      <xdr:colOff>63500</xdr:colOff>
      <xdr:row>34</xdr:row>
      <xdr:rowOff>168504</xdr:rowOff>
    </xdr:to>
    <xdr:cxnSp macro="">
      <xdr:nvCxnSpPr>
        <xdr:cNvPr id="59" name="直線コネクタ 58"/>
        <xdr:cNvCxnSpPr/>
      </xdr:nvCxnSpPr>
      <xdr:spPr>
        <a:xfrm flipV="1">
          <a:off x="3797300" y="5922366"/>
          <a:ext cx="8382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7434</xdr:rowOff>
    </xdr:from>
    <xdr:ext cx="469744" cy="259045"/>
    <xdr:sp macro="" textlink="">
      <xdr:nvSpPr>
        <xdr:cNvPr id="60" name="議会費平均値テキスト"/>
        <xdr:cNvSpPr txBox="1"/>
      </xdr:nvSpPr>
      <xdr:spPr>
        <a:xfrm>
          <a:off x="4686300" y="6008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29007</xdr:rowOff>
    </xdr:from>
    <xdr:to>
      <xdr:col>24</xdr:col>
      <xdr:colOff>114300</xdr:colOff>
      <xdr:row>35</xdr:row>
      <xdr:rowOff>130607</xdr:rowOff>
    </xdr:to>
    <xdr:sp macro="" textlink="">
      <xdr:nvSpPr>
        <xdr:cNvPr id="61" name="フローチャート: 判断 60"/>
        <xdr:cNvSpPr/>
      </xdr:nvSpPr>
      <xdr:spPr>
        <a:xfrm>
          <a:off x="4584700" y="602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57404</xdr:rowOff>
    </xdr:from>
    <xdr:to>
      <xdr:col>19</xdr:col>
      <xdr:colOff>177800</xdr:colOff>
      <xdr:row>34</xdr:row>
      <xdr:rowOff>168504</xdr:rowOff>
    </xdr:to>
    <xdr:cxnSp macro="">
      <xdr:nvCxnSpPr>
        <xdr:cNvPr id="62" name="直線コネクタ 61"/>
        <xdr:cNvCxnSpPr/>
      </xdr:nvCxnSpPr>
      <xdr:spPr>
        <a:xfrm>
          <a:off x="2908300" y="5886704"/>
          <a:ext cx="889000" cy="111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16205</xdr:rowOff>
    </xdr:from>
    <xdr:to>
      <xdr:col>20</xdr:col>
      <xdr:colOff>38100</xdr:colOff>
      <xdr:row>35</xdr:row>
      <xdr:rowOff>117805</xdr:rowOff>
    </xdr:to>
    <xdr:sp macro="" textlink="">
      <xdr:nvSpPr>
        <xdr:cNvPr id="63" name="フローチャート: 判断 62"/>
        <xdr:cNvSpPr/>
      </xdr:nvSpPr>
      <xdr:spPr>
        <a:xfrm>
          <a:off x="3746500" y="60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108932</xdr:rowOff>
    </xdr:from>
    <xdr:ext cx="469744" cy="259045"/>
    <xdr:sp macro="" textlink="">
      <xdr:nvSpPr>
        <xdr:cNvPr id="64" name="テキスト ボックス 63"/>
        <xdr:cNvSpPr txBox="1"/>
      </xdr:nvSpPr>
      <xdr:spPr>
        <a:xfrm>
          <a:off x="3562428" y="6109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8484</xdr:rowOff>
    </xdr:from>
    <xdr:to>
      <xdr:col>15</xdr:col>
      <xdr:colOff>50800</xdr:colOff>
      <xdr:row>34</xdr:row>
      <xdr:rowOff>57404</xdr:rowOff>
    </xdr:to>
    <xdr:cxnSp macro="">
      <xdr:nvCxnSpPr>
        <xdr:cNvPr id="65" name="直線コネクタ 64"/>
        <xdr:cNvCxnSpPr/>
      </xdr:nvCxnSpPr>
      <xdr:spPr>
        <a:xfrm>
          <a:off x="2019300" y="5837784"/>
          <a:ext cx="889000" cy="48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36779</xdr:rowOff>
    </xdr:from>
    <xdr:to>
      <xdr:col>15</xdr:col>
      <xdr:colOff>101600</xdr:colOff>
      <xdr:row>35</xdr:row>
      <xdr:rowOff>138379</xdr:rowOff>
    </xdr:to>
    <xdr:sp macro="" textlink="">
      <xdr:nvSpPr>
        <xdr:cNvPr id="66" name="フローチャート: 判断 65"/>
        <xdr:cNvSpPr/>
      </xdr:nvSpPr>
      <xdr:spPr>
        <a:xfrm>
          <a:off x="28575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129506</xdr:rowOff>
    </xdr:from>
    <xdr:ext cx="469744" cy="259045"/>
    <xdr:sp macro="" textlink="">
      <xdr:nvSpPr>
        <xdr:cNvPr id="67" name="テキスト ボックス 66"/>
        <xdr:cNvSpPr txBox="1"/>
      </xdr:nvSpPr>
      <xdr:spPr>
        <a:xfrm>
          <a:off x="2673428" y="6130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65634</xdr:rowOff>
    </xdr:from>
    <xdr:to>
      <xdr:col>10</xdr:col>
      <xdr:colOff>114300</xdr:colOff>
      <xdr:row>34</xdr:row>
      <xdr:rowOff>8484</xdr:rowOff>
    </xdr:to>
    <xdr:cxnSp macro="">
      <xdr:nvCxnSpPr>
        <xdr:cNvPr id="68" name="直線コネクタ 67"/>
        <xdr:cNvCxnSpPr/>
      </xdr:nvCxnSpPr>
      <xdr:spPr>
        <a:xfrm>
          <a:off x="1130300" y="5723484"/>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27635</xdr:rowOff>
    </xdr:from>
    <xdr:to>
      <xdr:col>10</xdr:col>
      <xdr:colOff>165100</xdr:colOff>
      <xdr:row>35</xdr:row>
      <xdr:rowOff>129235</xdr:rowOff>
    </xdr:to>
    <xdr:sp macro="" textlink="">
      <xdr:nvSpPr>
        <xdr:cNvPr id="69" name="フローチャート: 判断 68"/>
        <xdr:cNvSpPr/>
      </xdr:nvSpPr>
      <xdr:spPr>
        <a:xfrm>
          <a:off x="1968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120362</xdr:rowOff>
    </xdr:from>
    <xdr:ext cx="469744" cy="259045"/>
    <xdr:sp macro="" textlink="">
      <xdr:nvSpPr>
        <xdr:cNvPr id="70" name="テキスト ボックス 69"/>
        <xdr:cNvSpPr txBox="1"/>
      </xdr:nvSpPr>
      <xdr:spPr>
        <a:xfrm>
          <a:off x="1784428" y="612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1118</xdr:rowOff>
    </xdr:from>
    <xdr:to>
      <xdr:col>6</xdr:col>
      <xdr:colOff>38100</xdr:colOff>
      <xdr:row>35</xdr:row>
      <xdr:rowOff>102718</xdr:rowOff>
    </xdr:to>
    <xdr:sp macro="" textlink="">
      <xdr:nvSpPr>
        <xdr:cNvPr id="71" name="フローチャート: 判断 70"/>
        <xdr:cNvSpPr/>
      </xdr:nvSpPr>
      <xdr:spPr>
        <a:xfrm>
          <a:off x="1079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93845</xdr:rowOff>
    </xdr:from>
    <xdr:ext cx="469744" cy="259045"/>
    <xdr:sp macro="" textlink="">
      <xdr:nvSpPr>
        <xdr:cNvPr id="72" name="テキスト ボックス 71"/>
        <xdr:cNvSpPr txBox="1"/>
      </xdr:nvSpPr>
      <xdr:spPr>
        <a:xfrm>
          <a:off x="895428" y="6094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42266</xdr:rowOff>
    </xdr:from>
    <xdr:to>
      <xdr:col>24</xdr:col>
      <xdr:colOff>114300</xdr:colOff>
      <xdr:row>34</xdr:row>
      <xdr:rowOff>143866</xdr:rowOff>
    </xdr:to>
    <xdr:sp macro="" textlink="">
      <xdr:nvSpPr>
        <xdr:cNvPr id="78" name="楕円 77"/>
        <xdr:cNvSpPr/>
      </xdr:nvSpPr>
      <xdr:spPr>
        <a:xfrm>
          <a:off x="4584700" y="5871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65143</xdr:rowOff>
    </xdr:from>
    <xdr:ext cx="469744" cy="259045"/>
    <xdr:sp macro="" textlink="">
      <xdr:nvSpPr>
        <xdr:cNvPr id="79" name="議会費該当値テキスト"/>
        <xdr:cNvSpPr txBox="1"/>
      </xdr:nvSpPr>
      <xdr:spPr>
        <a:xfrm>
          <a:off x="4686300" y="5722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117704</xdr:rowOff>
    </xdr:from>
    <xdr:to>
      <xdr:col>20</xdr:col>
      <xdr:colOff>38100</xdr:colOff>
      <xdr:row>35</xdr:row>
      <xdr:rowOff>47854</xdr:rowOff>
    </xdr:to>
    <xdr:sp macro="" textlink="">
      <xdr:nvSpPr>
        <xdr:cNvPr id="80" name="楕円 79"/>
        <xdr:cNvSpPr/>
      </xdr:nvSpPr>
      <xdr:spPr>
        <a:xfrm>
          <a:off x="3746500" y="594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64381</xdr:rowOff>
    </xdr:from>
    <xdr:ext cx="469744" cy="259045"/>
    <xdr:sp macro="" textlink="">
      <xdr:nvSpPr>
        <xdr:cNvPr id="81" name="テキスト ボックス 80"/>
        <xdr:cNvSpPr txBox="1"/>
      </xdr:nvSpPr>
      <xdr:spPr>
        <a:xfrm>
          <a:off x="3562428" y="5722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6604</xdr:rowOff>
    </xdr:from>
    <xdr:to>
      <xdr:col>15</xdr:col>
      <xdr:colOff>101600</xdr:colOff>
      <xdr:row>34</xdr:row>
      <xdr:rowOff>108204</xdr:rowOff>
    </xdr:to>
    <xdr:sp macro="" textlink="">
      <xdr:nvSpPr>
        <xdr:cNvPr id="82" name="楕円 81"/>
        <xdr:cNvSpPr/>
      </xdr:nvSpPr>
      <xdr:spPr>
        <a:xfrm>
          <a:off x="2857500" y="5835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124731</xdr:rowOff>
    </xdr:from>
    <xdr:ext cx="469744" cy="259045"/>
    <xdr:sp macro="" textlink="">
      <xdr:nvSpPr>
        <xdr:cNvPr id="83" name="テキスト ボックス 82"/>
        <xdr:cNvSpPr txBox="1"/>
      </xdr:nvSpPr>
      <xdr:spPr>
        <a:xfrm>
          <a:off x="2673428" y="5611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129134</xdr:rowOff>
    </xdr:from>
    <xdr:to>
      <xdr:col>10</xdr:col>
      <xdr:colOff>165100</xdr:colOff>
      <xdr:row>34</xdr:row>
      <xdr:rowOff>59284</xdr:rowOff>
    </xdr:to>
    <xdr:sp macro="" textlink="">
      <xdr:nvSpPr>
        <xdr:cNvPr id="84" name="楕円 83"/>
        <xdr:cNvSpPr/>
      </xdr:nvSpPr>
      <xdr:spPr>
        <a:xfrm>
          <a:off x="1968500" y="578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75811</xdr:rowOff>
    </xdr:from>
    <xdr:ext cx="469744" cy="259045"/>
    <xdr:sp macro="" textlink="">
      <xdr:nvSpPr>
        <xdr:cNvPr id="85" name="テキスト ボックス 84"/>
        <xdr:cNvSpPr txBox="1"/>
      </xdr:nvSpPr>
      <xdr:spPr>
        <a:xfrm>
          <a:off x="1784428" y="5562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14834</xdr:rowOff>
    </xdr:from>
    <xdr:to>
      <xdr:col>6</xdr:col>
      <xdr:colOff>38100</xdr:colOff>
      <xdr:row>33</xdr:row>
      <xdr:rowOff>116434</xdr:rowOff>
    </xdr:to>
    <xdr:sp macro="" textlink="">
      <xdr:nvSpPr>
        <xdr:cNvPr id="86" name="楕円 85"/>
        <xdr:cNvSpPr/>
      </xdr:nvSpPr>
      <xdr:spPr>
        <a:xfrm>
          <a:off x="1079500" y="56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132961</xdr:rowOff>
    </xdr:from>
    <xdr:ext cx="469744" cy="259045"/>
    <xdr:sp macro="" textlink="">
      <xdr:nvSpPr>
        <xdr:cNvPr id="87" name="テキスト ボックス 86"/>
        <xdr:cNvSpPr txBox="1"/>
      </xdr:nvSpPr>
      <xdr:spPr>
        <a:xfrm>
          <a:off x="895428" y="5447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164975</xdr:rowOff>
    </xdr:from>
    <xdr:to>
      <xdr:col>24</xdr:col>
      <xdr:colOff>62865</xdr:colOff>
      <xdr:row>57</xdr:row>
      <xdr:rowOff>138954</xdr:rowOff>
    </xdr:to>
    <xdr:cxnSp macro="">
      <xdr:nvCxnSpPr>
        <xdr:cNvPr id="111" name="直線コネクタ 110"/>
        <xdr:cNvCxnSpPr/>
      </xdr:nvCxnSpPr>
      <xdr:spPr>
        <a:xfrm flipV="1">
          <a:off x="4633595" y="8566025"/>
          <a:ext cx="1270" cy="1345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142781</xdr:rowOff>
    </xdr:from>
    <xdr:ext cx="534377" cy="259045"/>
    <xdr:sp macro="" textlink="">
      <xdr:nvSpPr>
        <xdr:cNvPr id="112" name="総務費最小値テキスト"/>
        <xdr:cNvSpPr txBox="1"/>
      </xdr:nvSpPr>
      <xdr:spPr>
        <a:xfrm>
          <a:off x="4686300" y="991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138954</xdr:rowOff>
    </xdr:from>
    <xdr:to>
      <xdr:col>24</xdr:col>
      <xdr:colOff>152400</xdr:colOff>
      <xdr:row>57</xdr:row>
      <xdr:rowOff>138954</xdr:rowOff>
    </xdr:to>
    <xdr:cxnSp macro="">
      <xdr:nvCxnSpPr>
        <xdr:cNvPr id="113" name="直線コネクタ 112"/>
        <xdr:cNvCxnSpPr/>
      </xdr:nvCxnSpPr>
      <xdr:spPr>
        <a:xfrm>
          <a:off x="4546600" y="9911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111652</xdr:rowOff>
    </xdr:from>
    <xdr:ext cx="599010" cy="259045"/>
    <xdr:sp macro="" textlink="">
      <xdr:nvSpPr>
        <xdr:cNvPr id="114" name="総務費最大値テキスト"/>
        <xdr:cNvSpPr txBox="1"/>
      </xdr:nvSpPr>
      <xdr:spPr>
        <a:xfrm>
          <a:off x="4686300" y="8341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164975</xdr:rowOff>
    </xdr:from>
    <xdr:to>
      <xdr:col>24</xdr:col>
      <xdr:colOff>152400</xdr:colOff>
      <xdr:row>49</xdr:row>
      <xdr:rowOff>164975</xdr:rowOff>
    </xdr:to>
    <xdr:cxnSp macro="">
      <xdr:nvCxnSpPr>
        <xdr:cNvPr id="115" name="直線コネクタ 114"/>
        <xdr:cNvCxnSpPr/>
      </xdr:nvCxnSpPr>
      <xdr:spPr>
        <a:xfrm>
          <a:off x="4546600" y="8566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23381</xdr:rowOff>
    </xdr:from>
    <xdr:to>
      <xdr:col>24</xdr:col>
      <xdr:colOff>63500</xdr:colOff>
      <xdr:row>57</xdr:row>
      <xdr:rowOff>43391</xdr:rowOff>
    </xdr:to>
    <xdr:cxnSp macro="">
      <xdr:nvCxnSpPr>
        <xdr:cNvPr id="116" name="直線コネクタ 115"/>
        <xdr:cNvCxnSpPr/>
      </xdr:nvCxnSpPr>
      <xdr:spPr>
        <a:xfrm>
          <a:off x="3797300" y="9796031"/>
          <a:ext cx="838200" cy="2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22067</xdr:rowOff>
    </xdr:from>
    <xdr:ext cx="534377" cy="259045"/>
    <xdr:sp macro="" textlink="">
      <xdr:nvSpPr>
        <xdr:cNvPr id="117" name="総務費平均値テキスト"/>
        <xdr:cNvSpPr txBox="1"/>
      </xdr:nvSpPr>
      <xdr:spPr>
        <a:xfrm>
          <a:off x="4686300" y="94518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170640</xdr:rowOff>
    </xdr:from>
    <xdr:to>
      <xdr:col>24</xdr:col>
      <xdr:colOff>114300</xdr:colOff>
      <xdr:row>56</xdr:row>
      <xdr:rowOff>100790</xdr:rowOff>
    </xdr:to>
    <xdr:sp macro="" textlink="">
      <xdr:nvSpPr>
        <xdr:cNvPr id="118" name="フローチャート: 判断 117"/>
        <xdr:cNvSpPr/>
      </xdr:nvSpPr>
      <xdr:spPr>
        <a:xfrm>
          <a:off x="4584700" y="9600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145704</xdr:rowOff>
    </xdr:from>
    <xdr:to>
      <xdr:col>19</xdr:col>
      <xdr:colOff>177800</xdr:colOff>
      <xdr:row>57</xdr:row>
      <xdr:rowOff>23381</xdr:rowOff>
    </xdr:to>
    <xdr:cxnSp macro="">
      <xdr:nvCxnSpPr>
        <xdr:cNvPr id="119" name="直線コネクタ 118"/>
        <xdr:cNvCxnSpPr/>
      </xdr:nvCxnSpPr>
      <xdr:spPr>
        <a:xfrm>
          <a:off x="2908300" y="9061104"/>
          <a:ext cx="889000" cy="734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165550</xdr:rowOff>
    </xdr:from>
    <xdr:to>
      <xdr:col>20</xdr:col>
      <xdr:colOff>38100</xdr:colOff>
      <xdr:row>56</xdr:row>
      <xdr:rowOff>95700</xdr:rowOff>
    </xdr:to>
    <xdr:sp macro="" textlink="">
      <xdr:nvSpPr>
        <xdr:cNvPr id="120" name="フローチャート: 判断 119"/>
        <xdr:cNvSpPr/>
      </xdr:nvSpPr>
      <xdr:spPr>
        <a:xfrm>
          <a:off x="3746500" y="959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112227</xdr:rowOff>
    </xdr:from>
    <xdr:ext cx="534377" cy="259045"/>
    <xdr:sp macro="" textlink="">
      <xdr:nvSpPr>
        <xdr:cNvPr id="121" name="テキスト ボックス 120"/>
        <xdr:cNvSpPr txBox="1"/>
      </xdr:nvSpPr>
      <xdr:spPr>
        <a:xfrm>
          <a:off x="3530111" y="937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145704</xdr:rowOff>
    </xdr:from>
    <xdr:to>
      <xdr:col>15</xdr:col>
      <xdr:colOff>50800</xdr:colOff>
      <xdr:row>57</xdr:row>
      <xdr:rowOff>54135</xdr:rowOff>
    </xdr:to>
    <xdr:cxnSp macro="">
      <xdr:nvCxnSpPr>
        <xdr:cNvPr id="122" name="直線コネクタ 121"/>
        <xdr:cNvCxnSpPr/>
      </xdr:nvCxnSpPr>
      <xdr:spPr>
        <a:xfrm flipV="1">
          <a:off x="2019300" y="9061104"/>
          <a:ext cx="889000" cy="765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51</xdr:row>
      <xdr:rowOff>170998</xdr:rowOff>
    </xdr:from>
    <xdr:to>
      <xdr:col>15</xdr:col>
      <xdr:colOff>101600</xdr:colOff>
      <xdr:row>52</xdr:row>
      <xdr:rowOff>101148</xdr:rowOff>
    </xdr:to>
    <xdr:sp macro="" textlink="">
      <xdr:nvSpPr>
        <xdr:cNvPr id="123" name="フローチャート: 判断 122"/>
        <xdr:cNvSpPr/>
      </xdr:nvSpPr>
      <xdr:spPr>
        <a:xfrm>
          <a:off x="2857500" y="8914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117675</xdr:rowOff>
    </xdr:from>
    <xdr:ext cx="599010" cy="259045"/>
    <xdr:sp macro="" textlink="">
      <xdr:nvSpPr>
        <xdr:cNvPr id="124" name="テキスト ボックス 123"/>
        <xdr:cNvSpPr txBox="1"/>
      </xdr:nvSpPr>
      <xdr:spPr>
        <a:xfrm>
          <a:off x="2608795" y="8690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54135</xdr:rowOff>
    </xdr:from>
    <xdr:to>
      <xdr:col>10</xdr:col>
      <xdr:colOff>114300</xdr:colOff>
      <xdr:row>57</xdr:row>
      <xdr:rowOff>82755</xdr:rowOff>
    </xdr:to>
    <xdr:cxnSp macro="">
      <xdr:nvCxnSpPr>
        <xdr:cNvPr id="125" name="直線コネクタ 124"/>
        <xdr:cNvCxnSpPr/>
      </xdr:nvCxnSpPr>
      <xdr:spPr>
        <a:xfrm flipV="1">
          <a:off x="1130300" y="9826785"/>
          <a:ext cx="889000" cy="2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120683</xdr:rowOff>
    </xdr:from>
    <xdr:to>
      <xdr:col>10</xdr:col>
      <xdr:colOff>165100</xdr:colOff>
      <xdr:row>57</xdr:row>
      <xdr:rowOff>50833</xdr:rowOff>
    </xdr:to>
    <xdr:sp macro="" textlink="">
      <xdr:nvSpPr>
        <xdr:cNvPr id="126" name="フローチャート: 判断 125"/>
        <xdr:cNvSpPr/>
      </xdr:nvSpPr>
      <xdr:spPr>
        <a:xfrm>
          <a:off x="1968500" y="97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67360</xdr:rowOff>
    </xdr:from>
    <xdr:ext cx="534377" cy="259045"/>
    <xdr:sp macro="" textlink="">
      <xdr:nvSpPr>
        <xdr:cNvPr id="127" name="テキスト ボックス 126"/>
        <xdr:cNvSpPr txBox="1"/>
      </xdr:nvSpPr>
      <xdr:spPr>
        <a:xfrm>
          <a:off x="1752111" y="949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151887</xdr:rowOff>
    </xdr:from>
    <xdr:to>
      <xdr:col>6</xdr:col>
      <xdr:colOff>38100</xdr:colOff>
      <xdr:row>57</xdr:row>
      <xdr:rowOff>82037</xdr:rowOff>
    </xdr:to>
    <xdr:sp macro="" textlink="">
      <xdr:nvSpPr>
        <xdr:cNvPr id="128" name="フローチャート: 判断 127"/>
        <xdr:cNvSpPr/>
      </xdr:nvSpPr>
      <xdr:spPr>
        <a:xfrm>
          <a:off x="1079500" y="975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98564</xdr:rowOff>
    </xdr:from>
    <xdr:ext cx="534377" cy="259045"/>
    <xdr:sp macro="" textlink="">
      <xdr:nvSpPr>
        <xdr:cNvPr id="129" name="テキスト ボックス 128"/>
        <xdr:cNvSpPr txBox="1"/>
      </xdr:nvSpPr>
      <xdr:spPr>
        <a:xfrm>
          <a:off x="863111" y="952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164041</xdr:rowOff>
    </xdr:from>
    <xdr:to>
      <xdr:col>24</xdr:col>
      <xdr:colOff>114300</xdr:colOff>
      <xdr:row>57</xdr:row>
      <xdr:rowOff>94191</xdr:rowOff>
    </xdr:to>
    <xdr:sp macro="" textlink="">
      <xdr:nvSpPr>
        <xdr:cNvPr id="135" name="楕円 134"/>
        <xdr:cNvSpPr/>
      </xdr:nvSpPr>
      <xdr:spPr>
        <a:xfrm>
          <a:off x="4584700" y="9765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78968</xdr:rowOff>
    </xdr:from>
    <xdr:ext cx="534377" cy="259045"/>
    <xdr:sp macro="" textlink="">
      <xdr:nvSpPr>
        <xdr:cNvPr id="136" name="総務費該当値テキスト"/>
        <xdr:cNvSpPr txBox="1"/>
      </xdr:nvSpPr>
      <xdr:spPr>
        <a:xfrm>
          <a:off x="4686300" y="968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144031</xdr:rowOff>
    </xdr:from>
    <xdr:to>
      <xdr:col>20</xdr:col>
      <xdr:colOff>38100</xdr:colOff>
      <xdr:row>57</xdr:row>
      <xdr:rowOff>74181</xdr:rowOff>
    </xdr:to>
    <xdr:sp macro="" textlink="">
      <xdr:nvSpPr>
        <xdr:cNvPr id="137" name="楕円 136"/>
        <xdr:cNvSpPr/>
      </xdr:nvSpPr>
      <xdr:spPr>
        <a:xfrm>
          <a:off x="3746500" y="9745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65308</xdr:rowOff>
    </xdr:from>
    <xdr:ext cx="534377" cy="259045"/>
    <xdr:sp macro="" textlink="">
      <xdr:nvSpPr>
        <xdr:cNvPr id="138" name="テキスト ボックス 137"/>
        <xdr:cNvSpPr txBox="1"/>
      </xdr:nvSpPr>
      <xdr:spPr>
        <a:xfrm>
          <a:off x="3530111" y="9837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94904</xdr:rowOff>
    </xdr:from>
    <xdr:to>
      <xdr:col>15</xdr:col>
      <xdr:colOff>101600</xdr:colOff>
      <xdr:row>53</xdr:row>
      <xdr:rowOff>25054</xdr:rowOff>
    </xdr:to>
    <xdr:sp macro="" textlink="">
      <xdr:nvSpPr>
        <xdr:cNvPr id="139" name="楕円 138"/>
        <xdr:cNvSpPr/>
      </xdr:nvSpPr>
      <xdr:spPr>
        <a:xfrm>
          <a:off x="2857500" y="9010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16181</xdr:rowOff>
    </xdr:from>
    <xdr:ext cx="599010" cy="259045"/>
    <xdr:sp macro="" textlink="">
      <xdr:nvSpPr>
        <xdr:cNvPr id="140" name="テキスト ボックス 139"/>
        <xdr:cNvSpPr txBox="1"/>
      </xdr:nvSpPr>
      <xdr:spPr>
        <a:xfrm>
          <a:off x="2608795" y="9103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3335</xdr:rowOff>
    </xdr:from>
    <xdr:to>
      <xdr:col>10</xdr:col>
      <xdr:colOff>165100</xdr:colOff>
      <xdr:row>57</xdr:row>
      <xdr:rowOff>104935</xdr:rowOff>
    </xdr:to>
    <xdr:sp macro="" textlink="">
      <xdr:nvSpPr>
        <xdr:cNvPr id="141" name="楕円 140"/>
        <xdr:cNvSpPr/>
      </xdr:nvSpPr>
      <xdr:spPr>
        <a:xfrm>
          <a:off x="1968500" y="977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96062</xdr:rowOff>
    </xdr:from>
    <xdr:ext cx="534377" cy="259045"/>
    <xdr:sp macro="" textlink="">
      <xdr:nvSpPr>
        <xdr:cNvPr id="142" name="テキスト ボックス 141"/>
        <xdr:cNvSpPr txBox="1"/>
      </xdr:nvSpPr>
      <xdr:spPr>
        <a:xfrm>
          <a:off x="1752111" y="9868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31955</xdr:rowOff>
    </xdr:from>
    <xdr:to>
      <xdr:col>6</xdr:col>
      <xdr:colOff>38100</xdr:colOff>
      <xdr:row>57</xdr:row>
      <xdr:rowOff>133555</xdr:rowOff>
    </xdr:to>
    <xdr:sp macro="" textlink="">
      <xdr:nvSpPr>
        <xdr:cNvPr id="143" name="楕円 142"/>
        <xdr:cNvSpPr/>
      </xdr:nvSpPr>
      <xdr:spPr>
        <a:xfrm>
          <a:off x="1079500" y="980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124682</xdr:rowOff>
    </xdr:from>
    <xdr:ext cx="534377" cy="259045"/>
    <xdr:sp macro="" textlink="">
      <xdr:nvSpPr>
        <xdr:cNvPr id="144" name="テキスト ボックス 143"/>
        <xdr:cNvSpPr txBox="1"/>
      </xdr:nvSpPr>
      <xdr:spPr>
        <a:xfrm>
          <a:off x="863111" y="989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43215</xdr:rowOff>
    </xdr:from>
    <xdr:to>
      <xdr:col>24</xdr:col>
      <xdr:colOff>62865</xdr:colOff>
      <xdr:row>78</xdr:row>
      <xdr:rowOff>10252</xdr:rowOff>
    </xdr:to>
    <xdr:cxnSp macro="">
      <xdr:nvCxnSpPr>
        <xdr:cNvPr id="169" name="直線コネクタ 168"/>
        <xdr:cNvCxnSpPr/>
      </xdr:nvCxnSpPr>
      <xdr:spPr>
        <a:xfrm flipV="1">
          <a:off x="4633595" y="12216165"/>
          <a:ext cx="1270" cy="1167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14079</xdr:rowOff>
    </xdr:from>
    <xdr:ext cx="599010" cy="259045"/>
    <xdr:sp macro="" textlink="">
      <xdr:nvSpPr>
        <xdr:cNvPr id="170" name="民生費最小値テキスト"/>
        <xdr:cNvSpPr txBox="1"/>
      </xdr:nvSpPr>
      <xdr:spPr>
        <a:xfrm>
          <a:off x="4686300" y="13387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10252</xdr:rowOff>
    </xdr:from>
    <xdr:to>
      <xdr:col>24</xdr:col>
      <xdr:colOff>152400</xdr:colOff>
      <xdr:row>78</xdr:row>
      <xdr:rowOff>10252</xdr:rowOff>
    </xdr:to>
    <xdr:cxnSp macro="">
      <xdr:nvCxnSpPr>
        <xdr:cNvPr id="171" name="直線コネクタ 170"/>
        <xdr:cNvCxnSpPr/>
      </xdr:nvCxnSpPr>
      <xdr:spPr>
        <a:xfrm>
          <a:off x="4546600" y="1338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161342</xdr:rowOff>
    </xdr:from>
    <xdr:ext cx="599010" cy="259045"/>
    <xdr:sp macro="" textlink="">
      <xdr:nvSpPr>
        <xdr:cNvPr id="172" name="民生費最大値テキスト"/>
        <xdr:cNvSpPr txBox="1"/>
      </xdr:nvSpPr>
      <xdr:spPr>
        <a:xfrm>
          <a:off x="4686300" y="11991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280,162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43215</xdr:rowOff>
    </xdr:from>
    <xdr:to>
      <xdr:col>24</xdr:col>
      <xdr:colOff>152400</xdr:colOff>
      <xdr:row>71</xdr:row>
      <xdr:rowOff>43215</xdr:rowOff>
    </xdr:to>
    <xdr:cxnSp macro="">
      <xdr:nvCxnSpPr>
        <xdr:cNvPr id="173" name="直線コネクタ 172"/>
        <xdr:cNvCxnSpPr/>
      </xdr:nvCxnSpPr>
      <xdr:spPr>
        <a:xfrm>
          <a:off x="4546600" y="12216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157531</xdr:rowOff>
    </xdr:from>
    <xdr:to>
      <xdr:col>24</xdr:col>
      <xdr:colOff>63500</xdr:colOff>
      <xdr:row>75</xdr:row>
      <xdr:rowOff>45113</xdr:rowOff>
    </xdr:to>
    <xdr:cxnSp macro="">
      <xdr:nvCxnSpPr>
        <xdr:cNvPr id="174" name="直線コネクタ 173"/>
        <xdr:cNvCxnSpPr/>
      </xdr:nvCxnSpPr>
      <xdr:spPr>
        <a:xfrm>
          <a:off x="3797300" y="12844831"/>
          <a:ext cx="838200" cy="59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52986</xdr:rowOff>
    </xdr:from>
    <xdr:ext cx="599010" cy="259045"/>
    <xdr:sp macro="" textlink="">
      <xdr:nvSpPr>
        <xdr:cNvPr id="175" name="民生費平均値テキスト"/>
        <xdr:cNvSpPr txBox="1"/>
      </xdr:nvSpPr>
      <xdr:spPr>
        <a:xfrm>
          <a:off x="4686300" y="129117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74559</xdr:rowOff>
    </xdr:from>
    <xdr:to>
      <xdr:col>24</xdr:col>
      <xdr:colOff>114300</xdr:colOff>
      <xdr:row>76</xdr:row>
      <xdr:rowOff>4710</xdr:rowOff>
    </xdr:to>
    <xdr:sp macro="" textlink="">
      <xdr:nvSpPr>
        <xdr:cNvPr id="176" name="フローチャート: 判断 175"/>
        <xdr:cNvSpPr/>
      </xdr:nvSpPr>
      <xdr:spPr>
        <a:xfrm>
          <a:off x="4584700" y="129333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157531</xdr:rowOff>
    </xdr:from>
    <xdr:to>
      <xdr:col>19</xdr:col>
      <xdr:colOff>177800</xdr:colOff>
      <xdr:row>76</xdr:row>
      <xdr:rowOff>42735</xdr:rowOff>
    </xdr:to>
    <xdr:cxnSp macro="">
      <xdr:nvCxnSpPr>
        <xdr:cNvPr id="177" name="直線コネクタ 176"/>
        <xdr:cNvCxnSpPr/>
      </xdr:nvCxnSpPr>
      <xdr:spPr>
        <a:xfrm flipV="1">
          <a:off x="2908300" y="12844831"/>
          <a:ext cx="889000" cy="228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10292</xdr:rowOff>
    </xdr:from>
    <xdr:to>
      <xdr:col>20</xdr:col>
      <xdr:colOff>38100</xdr:colOff>
      <xdr:row>75</xdr:row>
      <xdr:rowOff>111892</xdr:rowOff>
    </xdr:to>
    <xdr:sp macro="" textlink="">
      <xdr:nvSpPr>
        <xdr:cNvPr id="178" name="フローチャート: 判断 177"/>
        <xdr:cNvSpPr/>
      </xdr:nvSpPr>
      <xdr:spPr>
        <a:xfrm>
          <a:off x="3746500" y="1286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103019</xdr:rowOff>
    </xdr:from>
    <xdr:ext cx="599010" cy="259045"/>
    <xdr:sp macro="" textlink="">
      <xdr:nvSpPr>
        <xdr:cNvPr id="179" name="テキスト ボックス 178"/>
        <xdr:cNvSpPr txBox="1"/>
      </xdr:nvSpPr>
      <xdr:spPr>
        <a:xfrm>
          <a:off x="3497795" y="12961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42735</xdr:rowOff>
    </xdr:from>
    <xdr:to>
      <xdr:col>15</xdr:col>
      <xdr:colOff>50800</xdr:colOff>
      <xdr:row>76</xdr:row>
      <xdr:rowOff>102850</xdr:rowOff>
    </xdr:to>
    <xdr:cxnSp macro="">
      <xdr:nvCxnSpPr>
        <xdr:cNvPr id="180" name="直線コネクタ 179"/>
        <xdr:cNvCxnSpPr/>
      </xdr:nvCxnSpPr>
      <xdr:spPr>
        <a:xfrm flipV="1">
          <a:off x="2019300" y="13072935"/>
          <a:ext cx="889000" cy="60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46921</xdr:rowOff>
    </xdr:from>
    <xdr:to>
      <xdr:col>15</xdr:col>
      <xdr:colOff>101600</xdr:colOff>
      <xdr:row>76</xdr:row>
      <xdr:rowOff>148521</xdr:rowOff>
    </xdr:to>
    <xdr:sp macro="" textlink="">
      <xdr:nvSpPr>
        <xdr:cNvPr id="181" name="フローチャート: 判断 180"/>
        <xdr:cNvSpPr/>
      </xdr:nvSpPr>
      <xdr:spPr>
        <a:xfrm>
          <a:off x="2857500" y="13077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139648</xdr:rowOff>
    </xdr:from>
    <xdr:ext cx="599010" cy="259045"/>
    <xdr:sp macro="" textlink="">
      <xdr:nvSpPr>
        <xdr:cNvPr id="182" name="テキスト ボックス 181"/>
        <xdr:cNvSpPr txBox="1"/>
      </xdr:nvSpPr>
      <xdr:spPr>
        <a:xfrm>
          <a:off x="2608795" y="13169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102850</xdr:rowOff>
    </xdr:from>
    <xdr:to>
      <xdr:col>10</xdr:col>
      <xdr:colOff>114300</xdr:colOff>
      <xdr:row>76</xdr:row>
      <xdr:rowOff>147929</xdr:rowOff>
    </xdr:to>
    <xdr:cxnSp macro="">
      <xdr:nvCxnSpPr>
        <xdr:cNvPr id="183" name="直線コネクタ 182"/>
        <xdr:cNvCxnSpPr/>
      </xdr:nvCxnSpPr>
      <xdr:spPr>
        <a:xfrm flipV="1">
          <a:off x="1130300" y="13133050"/>
          <a:ext cx="889000" cy="45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104026</xdr:rowOff>
    </xdr:from>
    <xdr:to>
      <xdr:col>10</xdr:col>
      <xdr:colOff>165100</xdr:colOff>
      <xdr:row>77</xdr:row>
      <xdr:rowOff>34176</xdr:rowOff>
    </xdr:to>
    <xdr:sp macro="" textlink="">
      <xdr:nvSpPr>
        <xdr:cNvPr id="184" name="フローチャート: 判断 183"/>
        <xdr:cNvSpPr/>
      </xdr:nvSpPr>
      <xdr:spPr>
        <a:xfrm>
          <a:off x="1968500" y="131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25303</xdr:rowOff>
    </xdr:from>
    <xdr:ext cx="599010" cy="259045"/>
    <xdr:sp macro="" textlink="">
      <xdr:nvSpPr>
        <xdr:cNvPr id="185" name="テキスト ボックス 184"/>
        <xdr:cNvSpPr txBox="1"/>
      </xdr:nvSpPr>
      <xdr:spPr>
        <a:xfrm>
          <a:off x="1719795" y="13226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147665</xdr:rowOff>
    </xdr:from>
    <xdr:to>
      <xdr:col>6</xdr:col>
      <xdr:colOff>38100</xdr:colOff>
      <xdr:row>77</xdr:row>
      <xdr:rowOff>77815</xdr:rowOff>
    </xdr:to>
    <xdr:sp macro="" textlink="">
      <xdr:nvSpPr>
        <xdr:cNvPr id="186" name="フローチャート: 判断 185"/>
        <xdr:cNvSpPr/>
      </xdr:nvSpPr>
      <xdr:spPr>
        <a:xfrm>
          <a:off x="1079500" y="1317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68942</xdr:rowOff>
    </xdr:from>
    <xdr:ext cx="599010" cy="259045"/>
    <xdr:sp macro="" textlink="">
      <xdr:nvSpPr>
        <xdr:cNvPr id="187" name="テキスト ボックス 186"/>
        <xdr:cNvSpPr txBox="1"/>
      </xdr:nvSpPr>
      <xdr:spPr>
        <a:xfrm>
          <a:off x="830795" y="13270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165763</xdr:rowOff>
    </xdr:from>
    <xdr:to>
      <xdr:col>24</xdr:col>
      <xdr:colOff>114300</xdr:colOff>
      <xdr:row>75</xdr:row>
      <xdr:rowOff>95913</xdr:rowOff>
    </xdr:to>
    <xdr:sp macro="" textlink="">
      <xdr:nvSpPr>
        <xdr:cNvPr id="193" name="楕円 192"/>
        <xdr:cNvSpPr/>
      </xdr:nvSpPr>
      <xdr:spPr>
        <a:xfrm>
          <a:off x="4584700" y="1285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17190</xdr:rowOff>
    </xdr:from>
    <xdr:ext cx="599010" cy="259045"/>
    <xdr:sp macro="" textlink="">
      <xdr:nvSpPr>
        <xdr:cNvPr id="194" name="民生費該当値テキスト"/>
        <xdr:cNvSpPr txBox="1"/>
      </xdr:nvSpPr>
      <xdr:spPr>
        <a:xfrm>
          <a:off x="4686300" y="12704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106731</xdr:rowOff>
    </xdr:from>
    <xdr:to>
      <xdr:col>20</xdr:col>
      <xdr:colOff>38100</xdr:colOff>
      <xdr:row>75</xdr:row>
      <xdr:rowOff>36881</xdr:rowOff>
    </xdr:to>
    <xdr:sp macro="" textlink="">
      <xdr:nvSpPr>
        <xdr:cNvPr id="195" name="楕円 194"/>
        <xdr:cNvSpPr/>
      </xdr:nvSpPr>
      <xdr:spPr>
        <a:xfrm>
          <a:off x="3746500" y="12794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53408</xdr:rowOff>
    </xdr:from>
    <xdr:ext cx="599010" cy="259045"/>
    <xdr:sp macro="" textlink="">
      <xdr:nvSpPr>
        <xdr:cNvPr id="196" name="テキスト ボックス 195"/>
        <xdr:cNvSpPr txBox="1"/>
      </xdr:nvSpPr>
      <xdr:spPr>
        <a:xfrm>
          <a:off x="3497795" y="12569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163385</xdr:rowOff>
    </xdr:from>
    <xdr:to>
      <xdr:col>15</xdr:col>
      <xdr:colOff>101600</xdr:colOff>
      <xdr:row>76</xdr:row>
      <xdr:rowOff>93535</xdr:rowOff>
    </xdr:to>
    <xdr:sp macro="" textlink="">
      <xdr:nvSpPr>
        <xdr:cNvPr id="197" name="楕円 196"/>
        <xdr:cNvSpPr/>
      </xdr:nvSpPr>
      <xdr:spPr>
        <a:xfrm>
          <a:off x="2857500" y="1302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110062</xdr:rowOff>
    </xdr:from>
    <xdr:ext cx="599010" cy="259045"/>
    <xdr:sp macro="" textlink="">
      <xdr:nvSpPr>
        <xdr:cNvPr id="198" name="テキスト ボックス 197"/>
        <xdr:cNvSpPr txBox="1"/>
      </xdr:nvSpPr>
      <xdr:spPr>
        <a:xfrm>
          <a:off x="2608795" y="12797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52050</xdr:rowOff>
    </xdr:from>
    <xdr:to>
      <xdr:col>10</xdr:col>
      <xdr:colOff>165100</xdr:colOff>
      <xdr:row>76</xdr:row>
      <xdr:rowOff>153650</xdr:rowOff>
    </xdr:to>
    <xdr:sp macro="" textlink="">
      <xdr:nvSpPr>
        <xdr:cNvPr id="199" name="楕円 198"/>
        <xdr:cNvSpPr/>
      </xdr:nvSpPr>
      <xdr:spPr>
        <a:xfrm>
          <a:off x="1968500" y="130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170177</xdr:rowOff>
    </xdr:from>
    <xdr:ext cx="599010" cy="259045"/>
    <xdr:sp macro="" textlink="">
      <xdr:nvSpPr>
        <xdr:cNvPr id="200" name="テキスト ボックス 199"/>
        <xdr:cNvSpPr txBox="1"/>
      </xdr:nvSpPr>
      <xdr:spPr>
        <a:xfrm>
          <a:off x="1719795" y="12857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97129</xdr:rowOff>
    </xdr:from>
    <xdr:to>
      <xdr:col>6</xdr:col>
      <xdr:colOff>38100</xdr:colOff>
      <xdr:row>77</xdr:row>
      <xdr:rowOff>27279</xdr:rowOff>
    </xdr:to>
    <xdr:sp macro="" textlink="">
      <xdr:nvSpPr>
        <xdr:cNvPr id="201" name="楕円 200"/>
        <xdr:cNvSpPr/>
      </xdr:nvSpPr>
      <xdr:spPr>
        <a:xfrm>
          <a:off x="1079500" y="1312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43807</xdr:rowOff>
    </xdr:from>
    <xdr:ext cx="599010" cy="259045"/>
    <xdr:sp macro="" textlink="">
      <xdr:nvSpPr>
        <xdr:cNvPr id="202" name="テキスト ボックス 201"/>
        <xdr:cNvSpPr txBox="1"/>
      </xdr:nvSpPr>
      <xdr:spPr>
        <a:xfrm>
          <a:off x="830795" y="12902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107490</xdr:rowOff>
    </xdr:from>
    <xdr:to>
      <xdr:col>24</xdr:col>
      <xdr:colOff>62865</xdr:colOff>
      <xdr:row>99</xdr:row>
      <xdr:rowOff>163040</xdr:rowOff>
    </xdr:to>
    <xdr:cxnSp macro="">
      <xdr:nvCxnSpPr>
        <xdr:cNvPr id="229" name="直線コネクタ 228"/>
        <xdr:cNvCxnSpPr/>
      </xdr:nvCxnSpPr>
      <xdr:spPr>
        <a:xfrm flipV="1">
          <a:off x="4633595" y="15537990"/>
          <a:ext cx="1270" cy="15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166867</xdr:rowOff>
    </xdr:from>
    <xdr:ext cx="534377" cy="259045"/>
    <xdr:sp macro="" textlink="">
      <xdr:nvSpPr>
        <xdr:cNvPr id="230" name="衛生費最小値テキスト"/>
        <xdr:cNvSpPr txBox="1"/>
      </xdr:nvSpPr>
      <xdr:spPr>
        <a:xfrm>
          <a:off x="4686300" y="1714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163040</xdr:rowOff>
    </xdr:from>
    <xdr:to>
      <xdr:col>24</xdr:col>
      <xdr:colOff>152400</xdr:colOff>
      <xdr:row>99</xdr:row>
      <xdr:rowOff>163040</xdr:rowOff>
    </xdr:to>
    <xdr:cxnSp macro="">
      <xdr:nvCxnSpPr>
        <xdr:cNvPr id="231" name="直線コネクタ 230"/>
        <xdr:cNvCxnSpPr/>
      </xdr:nvCxnSpPr>
      <xdr:spPr>
        <a:xfrm>
          <a:off x="4546600" y="17136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54167</xdr:rowOff>
    </xdr:from>
    <xdr:ext cx="599010" cy="259045"/>
    <xdr:sp macro="" textlink="">
      <xdr:nvSpPr>
        <xdr:cNvPr id="232" name="衛生費最大値テキスト"/>
        <xdr:cNvSpPr txBox="1"/>
      </xdr:nvSpPr>
      <xdr:spPr>
        <a:xfrm>
          <a:off x="4686300" y="15313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170,959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107490</xdr:rowOff>
    </xdr:from>
    <xdr:to>
      <xdr:col>24</xdr:col>
      <xdr:colOff>152400</xdr:colOff>
      <xdr:row>90</xdr:row>
      <xdr:rowOff>107490</xdr:rowOff>
    </xdr:to>
    <xdr:cxnSp macro="">
      <xdr:nvCxnSpPr>
        <xdr:cNvPr id="233" name="直線コネクタ 232"/>
        <xdr:cNvCxnSpPr/>
      </xdr:nvCxnSpPr>
      <xdr:spPr>
        <a:xfrm>
          <a:off x="4546600" y="15537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142748</xdr:rowOff>
    </xdr:from>
    <xdr:to>
      <xdr:col>24</xdr:col>
      <xdr:colOff>63500</xdr:colOff>
      <xdr:row>99</xdr:row>
      <xdr:rowOff>20241</xdr:rowOff>
    </xdr:to>
    <xdr:cxnSp macro="">
      <xdr:nvCxnSpPr>
        <xdr:cNvPr id="234" name="直線コネクタ 233"/>
        <xdr:cNvCxnSpPr/>
      </xdr:nvCxnSpPr>
      <xdr:spPr>
        <a:xfrm flipV="1">
          <a:off x="3797300" y="16944848"/>
          <a:ext cx="838200" cy="4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80579</xdr:rowOff>
    </xdr:from>
    <xdr:ext cx="534377" cy="259045"/>
    <xdr:sp macro="" textlink="">
      <xdr:nvSpPr>
        <xdr:cNvPr id="235" name="衛生費平均値テキスト"/>
        <xdr:cNvSpPr txBox="1"/>
      </xdr:nvSpPr>
      <xdr:spPr>
        <a:xfrm>
          <a:off x="4686300" y="16711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57702</xdr:rowOff>
    </xdr:from>
    <xdr:to>
      <xdr:col>24</xdr:col>
      <xdr:colOff>114300</xdr:colOff>
      <xdr:row>98</xdr:row>
      <xdr:rowOff>159302</xdr:rowOff>
    </xdr:to>
    <xdr:sp macro="" textlink="">
      <xdr:nvSpPr>
        <xdr:cNvPr id="236" name="フローチャート: 判断 235"/>
        <xdr:cNvSpPr/>
      </xdr:nvSpPr>
      <xdr:spPr>
        <a:xfrm>
          <a:off x="4584700" y="16859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20241</xdr:rowOff>
    </xdr:from>
    <xdr:to>
      <xdr:col>19</xdr:col>
      <xdr:colOff>177800</xdr:colOff>
      <xdr:row>99</xdr:row>
      <xdr:rowOff>103777</xdr:rowOff>
    </xdr:to>
    <xdr:cxnSp macro="">
      <xdr:nvCxnSpPr>
        <xdr:cNvPr id="237" name="直線コネクタ 236"/>
        <xdr:cNvCxnSpPr/>
      </xdr:nvCxnSpPr>
      <xdr:spPr>
        <a:xfrm flipV="1">
          <a:off x="2908300" y="16993791"/>
          <a:ext cx="889000" cy="83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72844</xdr:rowOff>
    </xdr:from>
    <xdr:to>
      <xdr:col>20</xdr:col>
      <xdr:colOff>38100</xdr:colOff>
      <xdr:row>99</xdr:row>
      <xdr:rowOff>2994</xdr:rowOff>
    </xdr:to>
    <xdr:sp macro="" textlink="">
      <xdr:nvSpPr>
        <xdr:cNvPr id="238" name="フローチャート: 判断 237"/>
        <xdr:cNvSpPr/>
      </xdr:nvSpPr>
      <xdr:spPr>
        <a:xfrm>
          <a:off x="3746500" y="16874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19521</xdr:rowOff>
    </xdr:from>
    <xdr:ext cx="534377" cy="259045"/>
    <xdr:sp macro="" textlink="">
      <xdr:nvSpPr>
        <xdr:cNvPr id="239" name="テキスト ボックス 238"/>
        <xdr:cNvSpPr txBox="1"/>
      </xdr:nvSpPr>
      <xdr:spPr>
        <a:xfrm>
          <a:off x="3530111" y="16650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103777</xdr:rowOff>
    </xdr:from>
    <xdr:to>
      <xdr:col>15</xdr:col>
      <xdr:colOff>50800</xdr:colOff>
      <xdr:row>99</xdr:row>
      <xdr:rowOff>120204</xdr:rowOff>
    </xdr:to>
    <xdr:cxnSp macro="">
      <xdr:nvCxnSpPr>
        <xdr:cNvPr id="240" name="直線コネクタ 239"/>
        <xdr:cNvCxnSpPr/>
      </xdr:nvCxnSpPr>
      <xdr:spPr>
        <a:xfrm flipV="1">
          <a:off x="2019300" y="17077327"/>
          <a:ext cx="889000" cy="16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158166</xdr:rowOff>
    </xdr:from>
    <xdr:to>
      <xdr:col>15</xdr:col>
      <xdr:colOff>101600</xdr:colOff>
      <xdr:row>99</xdr:row>
      <xdr:rowOff>88316</xdr:rowOff>
    </xdr:to>
    <xdr:sp macro="" textlink="">
      <xdr:nvSpPr>
        <xdr:cNvPr id="241" name="フローチャート: 判断 240"/>
        <xdr:cNvSpPr/>
      </xdr:nvSpPr>
      <xdr:spPr>
        <a:xfrm>
          <a:off x="2857500" y="1696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104843</xdr:rowOff>
    </xdr:from>
    <xdr:ext cx="534377" cy="259045"/>
    <xdr:sp macro="" textlink="">
      <xdr:nvSpPr>
        <xdr:cNvPr id="242" name="テキスト ボックス 241"/>
        <xdr:cNvSpPr txBox="1"/>
      </xdr:nvSpPr>
      <xdr:spPr>
        <a:xfrm>
          <a:off x="2641111" y="16735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120204</xdr:rowOff>
    </xdr:from>
    <xdr:to>
      <xdr:col>10</xdr:col>
      <xdr:colOff>114300</xdr:colOff>
      <xdr:row>99</xdr:row>
      <xdr:rowOff>136761</xdr:rowOff>
    </xdr:to>
    <xdr:cxnSp macro="">
      <xdr:nvCxnSpPr>
        <xdr:cNvPr id="243" name="直線コネクタ 242"/>
        <xdr:cNvCxnSpPr/>
      </xdr:nvCxnSpPr>
      <xdr:spPr>
        <a:xfrm flipV="1">
          <a:off x="1130300" y="17093754"/>
          <a:ext cx="889000" cy="16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21627</xdr:rowOff>
    </xdr:from>
    <xdr:to>
      <xdr:col>10</xdr:col>
      <xdr:colOff>165100</xdr:colOff>
      <xdr:row>99</xdr:row>
      <xdr:rowOff>123227</xdr:rowOff>
    </xdr:to>
    <xdr:sp macro="" textlink="">
      <xdr:nvSpPr>
        <xdr:cNvPr id="244" name="フローチャート: 判断 243"/>
        <xdr:cNvSpPr/>
      </xdr:nvSpPr>
      <xdr:spPr>
        <a:xfrm>
          <a:off x="1968500" y="16995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139754</xdr:rowOff>
    </xdr:from>
    <xdr:ext cx="534377" cy="259045"/>
    <xdr:sp macro="" textlink="">
      <xdr:nvSpPr>
        <xdr:cNvPr id="245" name="テキスト ボックス 244"/>
        <xdr:cNvSpPr txBox="1"/>
      </xdr:nvSpPr>
      <xdr:spPr>
        <a:xfrm>
          <a:off x="1752111" y="1677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33644</xdr:rowOff>
    </xdr:from>
    <xdr:to>
      <xdr:col>6</xdr:col>
      <xdr:colOff>38100</xdr:colOff>
      <xdr:row>99</xdr:row>
      <xdr:rowOff>135244</xdr:rowOff>
    </xdr:to>
    <xdr:sp macro="" textlink="">
      <xdr:nvSpPr>
        <xdr:cNvPr id="246" name="フローチャート: 判断 245"/>
        <xdr:cNvSpPr/>
      </xdr:nvSpPr>
      <xdr:spPr>
        <a:xfrm>
          <a:off x="1079500" y="1700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151771</xdr:rowOff>
    </xdr:from>
    <xdr:ext cx="534377" cy="259045"/>
    <xdr:sp macro="" textlink="">
      <xdr:nvSpPr>
        <xdr:cNvPr id="247" name="テキスト ボックス 246"/>
        <xdr:cNvSpPr txBox="1"/>
      </xdr:nvSpPr>
      <xdr:spPr>
        <a:xfrm>
          <a:off x="863111" y="1678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91948</xdr:rowOff>
    </xdr:from>
    <xdr:to>
      <xdr:col>24</xdr:col>
      <xdr:colOff>114300</xdr:colOff>
      <xdr:row>99</xdr:row>
      <xdr:rowOff>22098</xdr:rowOff>
    </xdr:to>
    <xdr:sp macro="" textlink="">
      <xdr:nvSpPr>
        <xdr:cNvPr id="253" name="楕円 252"/>
        <xdr:cNvSpPr/>
      </xdr:nvSpPr>
      <xdr:spPr>
        <a:xfrm>
          <a:off x="4584700" y="16894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70375</xdr:rowOff>
    </xdr:from>
    <xdr:ext cx="534377" cy="259045"/>
    <xdr:sp macro="" textlink="">
      <xdr:nvSpPr>
        <xdr:cNvPr id="254" name="衛生費該当値テキスト"/>
        <xdr:cNvSpPr txBox="1"/>
      </xdr:nvSpPr>
      <xdr:spPr>
        <a:xfrm>
          <a:off x="4686300" y="16872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140891</xdr:rowOff>
    </xdr:from>
    <xdr:to>
      <xdr:col>20</xdr:col>
      <xdr:colOff>38100</xdr:colOff>
      <xdr:row>99</xdr:row>
      <xdr:rowOff>71041</xdr:rowOff>
    </xdr:to>
    <xdr:sp macro="" textlink="">
      <xdr:nvSpPr>
        <xdr:cNvPr id="255" name="楕円 254"/>
        <xdr:cNvSpPr/>
      </xdr:nvSpPr>
      <xdr:spPr>
        <a:xfrm>
          <a:off x="3746500" y="16942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62168</xdr:rowOff>
    </xdr:from>
    <xdr:ext cx="534377" cy="259045"/>
    <xdr:sp macro="" textlink="">
      <xdr:nvSpPr>
        <xdr:cNvPr id="256" name="テキスト ボックス 255"/>
        <xdr:cNvSpPr txBox="1"/>
      </xdr:nvSpPr>
      <xdr:spPr>
        <a:xfrm>
          <a:off x="3530111" y="1703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52977</xdr:rowOff>
    </xdr:from>
    <xdr:to>
      <xdr:col>15</xdr:col>
      <xdr:colOff>101600</xdr:colOff>
      <xdr:row>99</xdr:row>
      <xdr:rowOff>154577</xdr:rowOff>
    </xdr:to>
    <xdr:sp macro="" textlink="">
      <xdr:nvSpPr>
        <xdr:cNvPr id="257" name="楕円 256"/>
        <xdr:cNvSpPr/>
      </xdr:nvSpPr>
      <xdr:spPr>
        <a:xfrm>
          <a:off x="2857500" y="17026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145704</xdr:rowOff>
    </xdr:from>
    <xdr:ext cx="534377" cy="259045"/>
    <xdr:sp macro="" textlink="">
      <xdr:nvSpPr>
        <xdr:cNvPr id="258" name="テキスト ボックス 257"/>
        <xdr:cNvSpPr txBox="1"/>
      </xdr:nvSpPr>
      <xdr:spPr>
        <a:xfrm>
          <a:off x="2641111" y="17119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69404</xdr:rowOff>
    </xdr:from>
    <xdr:to>
      <xdr:col>10</xdr:col>
      <xdr:colOff>165100</xdr:colOff>
      <xdr:row>99</xdr:row>
      <xdr:rowOff>171004</xdr:rowOff>
    </xdr:to>
    <xdr:sp macro="" textlink="">
      <xdr:nvSpPr>
        <xdr:cNvPr id="259" name="楕円 258"/>
        <xdr:cNvSpPr/>
      </xdr:nvSpPr>
      <xdr:spPr>
        <a:xfrm>
          <a:off x="1968500" y="1704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162131</xdr:rowOff>
    </xdr:from>
    <xdr:ext cx="534377" cy="259045"/>
    <xdr:sp macro="" textlink="">
      <xdr:nvSpPr>
        <xdr:cNvPr id="260" name="テキスト ボックス 259"/>
        <xdr:cNvSpPr txBox="1"/>
      </xdr:nvSpPr>
      <xdr:spPr>
        <a:xfrm>
          <a:off x="1752111" y="17135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85961</xdr:rowOff>
    </xdr:from>
    <xdr:to>
      <xdr:col>6</xdr:col>
      <xdr:colOff>38100</xdr:colOff>
      <xdr:row>100</xdr:row>
      <xdr:rowOff>16111</xdr:rowOff>
    </xdr:to>
    <xdr:sp macro="" textlink="">
      <xdr:nvSpPr>
        <xdr:cNvPr id="261" name="楕円 260"/>
        <xdr:cNvSpPr/>
      </xdr:nvSpPr>
      <xdr:spPr>
        <a:xfrm>
          <a:off x="1079500" y="1705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100</xdr:row>
      <xdr:rowOff>7238</xdr:rowOff>
    </xdr:from>
    <xdr:ext cx="534377" cy="259045"/>
    <xdr:sp macro="" textlink="">
      <xdr:nvSpPr>
        <xdr:cNvPr id="262" name="テキスト ボックス 261"/>
        <xdr:cNvSpPr txBox="1"/>
      </xdr:nvSpPr>
      <xdr:spPr>
        <a:xfrm>
          <a:off x="863111" y="17152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50165</xdr:rowOff>
    </xdr:from>
    <xdr:to>
      <xdr:col>54</xdr:col>
      <xdr:colOff>189865</xdr:colOff>
      <xdr:row>39</xdr:row>
      <xdr:rowOff>44450</xdr:rowOff>
    </xdr:to>
    <xdr:cxnSp macro="">
      <xdr:nvCxnSpPr>
        <xdr:cNvPr id="286" name="直線コネクタ 285"/>
        <xdr:cNvCxnSpPr/>
      </xdr:nvCxnSpPr>
      <xdr:spPr>
        <a:xfrm flipV="1">
          <a:off x="10475595" y="5365115"/>
          <a:ext cx="1270" cy="1365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168292</xdr:rowOff>
    </xdr:from>
    <xdr:ext cx="469744" cy="259045"/>
    <xdr:sp macro="" textlink="">
      <xdr:nvSpPr>
        <xdr:cNvPr id="289" name="労働費最大値テキスト"/>
        <xdr:cNvSpPr txBox="1"/>
      </xdr:nvSpPr>
      <xdr:spPr>
        <a:xfrm>
          <a:off x="10528300" y="514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50165</xdr:rowOff>
    </xdr:from>
    <xdr:to>
      <xdr:col>55</xdr:col>
      <xdr:colOff>88900</xdr:colOff>
      <xdr:row>31</xdr:row>
      <xdr:rowOff>50165</xdr:rowOff>
    </xdr:to>
    <xdr:cxnSp macro="">
      <xdr:nvCxnSpPr>
        <xdr:cNvPr id="290" name="直線コネクタ 289"/>
        <xdr:cNvCxnSpPr/>
      </xdr:nvCxnSpPr>
      <xdr:spPr>
        <a:xfrm>
          <a:off x="10388600" y="536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41021</xdr:rowOff>
    </xdr:from>
    <xdr:to>
      <xdr:col>55</xdr:col>
      <xdr:colOff>0</xdr:colOff>
      <xdr:row>37</xdr:row>
      <xdr:rowOff>116078</xdr:rowOff>
    </xdr:to>
    <xdr:cxnSp macro="">
      <xdr:nvCxnSpPr>
        <xdr:cNvPr id="291" name="直線コネクタ 290"/>
        <xdr:cNvCxnSpPr/>
      </xdr:nvCxnSpPr>
      <xdr:spPr>
        <a:xfrm flipV="1">
          <a:off x="9639300" y="6384671"/>
          <a:ext cx="838200" cy="7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97045</xdr:rowOff>
    </xdr:from>
    <xdr:ext cx="378565" cy="259045"/>
    <xdr:sp macro="" textlink="">
      <xdr:nvSpPr>
        <xdr:cNvPr id="292" name="労働費平均値テキスト"/>
        <xdr:cNvSpPr txBox="1"/>
      </xdr:nvSpPr>
      <xdr:spPr>
        <a:xfrm>
          <a:off x="10528300" y="644069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118618</xdr:rowOff>
    </xdr:from>
    <xdr:to>
      <xdr:col>55</xdr:col>
      <xdr:colOff>50800</xdr:colOff>
      <xdr:row>38</xdr:row>
      <xdr:rowOff>48768</xdr:rowOff>
    </xdr:to>
    <xdr:sp macro="" textlink="">
      <xdr:nvSpPr>
        <xdr:cNvPr id="293" name="フローチャート: 判断 292"/>
        <xdr:cNvSpPr/>
      </xdr:nvSpPr>
      <xdr:spPr>
        <a:xfrm>
          <a:off x="104267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113411</xdr:rowOff>
    </xdr:from>
    <xdr:to>
      <xdr:col>50</xdr:col>
      <xdr:colOff>114300</xdr:colOff>
      <xdr:row>37</xdr:row>
      <xdr:rowOff>116078</xdr:rowOff>
    </xdr:to>
    <xdr:cxnSp macro="">
      <xdr:nvCxnSpPr>
        <xdr:cNvPr id="294" name="直線コネクタ 293"/>
        <xdr:cNvCxnSpPr/>
      </xdr:nvCxnSpPr>
      <xdr:spPr>
        <a:xfrm>
          <a:off x="8750300" y="6457061"/>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111760</xdr:rowOff>
    </xdr:from>
    <xdr:to>
      <xdr:col>50</xdr:col>
      <xdr:colOff>165100</xdr:colOff>
      <xdr:row>38</xdr:row>
      <xdr:rowOff>41910</xdr:rowOff>
    </xdr:to>
    <xdr:sp macro="" textlink="">
      <xdr:nvSpPr>
        <xdr:cNvPr id="295" name="フローチャート: 判断 294"/>
        <xdr:cNvSpPr/>
      </xdr:nvSpPr>
      <xdr:spPr>
        <a:xfrm>
          <a:off x="95885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33037</xdr:rowOff>
    </xdr:from>
    <xdr:ext cx="378565" cy="259045"/>
    <xdr:sp macro="" textlink="">
      <xdr:nvSpPr>
        <xdr:cNvPr id="296" name="テキスト ボックス 295"/>
        <xdr:cNvSpPr txBox="1"/>
      </xdr:nvSpPr>
      <xdr:spPr>
        <a:xfrm>
          <a:off x="9450017" y="6548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31115</xdr:rowOff>
    </xdr:from>
    <xdr:to>
      <xdr:col>45</xdr:col>
      <xdr:colOff>177800</xdr:colOff>
      <xdr:row>37</xdr:row>
      <xdr:rowOff>113411</xdr:rowOff>
    </xdr:to>
    <xdr:cxnSp macro="">
      <xdr:nvCxnSpPr>
        <xdr:cNvPr id="297" name="直線コネクタ 296"/>
        <xdr:cNvCxnSpPr/>
      </xdr:nvCxnSpPr>
      <xdr:spPr>
        <a:xfrm>
          <a:off x="7861300" y="6374765"/>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99568</xdr:rowOff>
    </xdr:from>
    <xdr:to>
      <xdr:col>46</xdr:col>
      <xdr:colOff>38100</xdr:colOff>
      <xdr:row>38</xdr:row>
      <xdr:rowOff>29718</xdr:rowOff>
    </xdr:to>
    <xdr:sp macro="" textlink="">
      <xdr:nvSpPr>
        <xdr:cNvPr id="298" name="フローチャート: 判断 297"/>
        <xdr:cNvSpPr/>
      </xdr:nvSpPr>
      <xdr:spPr>
        <a:xfrm>
          <a:off x="8699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20845</xdr:rowOff>
    </xdr:from>
    <xdr:ext cx="378565" cy="259045"/>
    <xdr:sp macro="" textlink="">
      <xdr:nvSpPr>
        <xdr:cNvPr id="299" name="テキスト ボックス 298"/>
        <xdr:cNvSpPr txBox="1"/>
      </xdr:nvSpPr>
      <xdr:spPr>
        <a:xfrm>
          <a:off x="8561017" y="6535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31115</xdr:rowOff>
    </xdr:from>
    <xdr:to>
      <xdr:col>41</xdr:col>
      <xdr:colOff>50800</xdr:colOff>
      <xdr:row>37</xdr:row>
      <xdr:rowOff>62357</xdr:rowOff>
    </xdr:to>
    <xdr:cxnSp macro="">
      <xdr:nvCxnSpPr>
        <xdr:cNvPr id="300" name="直線コネクタ 299"/>
        <xdr:cNvCxnSpPr/>
      </xdr:nvCxnSpPr>
      <xdr:spPr>
        <a:xfrm flipV="1">
          <a:off x="6972300" y="6374765"/>
          <a:ext cx="889000" cy="3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99568</xdr:rowOff>
    </xdr:from>
    <xdr:to>
      <xdr:col>41</xdr:col>
      <xdr:colOff>101600</xdr:colOff>
      <xdr:row>38</xdr:row>
      <xdr:rowOff>29718</xdr:rowOff>
    </xdr:to>
    <xdr:sp macro="" textlink="">
      <xdr:nvSpPr>
        <xdr:cNvPr id="301" name="フローチャート: 判断 300"/>
        <xdr:cNvSpPr/>
      </xdr:nvSpPr>
      <xdr:spPr>
        <a:xfrm>
          <a:off x="7810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20845</xdr:rowOff>
    </xdr:from>
    <xdr:ext cx="378565" cy="259045"/>
    <xdr:sp macro="" textlink="">
      <xdr:nvSpPr>
        <xdr:cNvPr id="302" name="テキスト ボックス 301"/>
        <xdr:cNvSpPr txBox="1"/>
      </xdr:nvSpPr>
      <xdr:spPr>
        <a:xfrm>
          <a:off x="7672017" y="6535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96901</xdr:rowOff>
    </xdr:from>
    <xdr:to>
      <xdr:col>36</xdr:col>
      <xdr:colOff>165100</xdr:colOff>
      <xdr:row>38</xdr:row>
      <xdr:rowOff>27051</xdr:rowOff>
    </xdr:to>
    <xdr:sp macro="" textlink="">
      <xdr:nvSpPr>
        <xdr:cNvPr id="303" name="フローチャート: 判断 302"/>
        <xdr:cNvSpPr/>
      </xdr:nvSpPr>
      <xdr:spPr>
        <a:xfrm>
          <a:off x="6921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18178</xdr:rowOff>
    </xdr:from>
    <xdr:ext cx="378565" cy="259045"/>
    <xdr:sp macro="" textlink="">
      <xdr:nvSpPr>
        <xdr:cNvPr id="304" name="テキスト ボックス 303"/>
        <xdr:cNvSpPr txBox="1"/>
      </xdr:nvSpPr>
      <xdr:spPr>
        <a:xfrm>
          <a:off x="6783017" y="6533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161671</xdr:rowOff>
    </xdr:from>
    <xdr:to>
      <xdr:col>55</xdr:col>
      <xdr:colOff>50800</xdr:colOff>
      <xdr:row>37</xdr:row>
      <xdr:rowOff>91821</xdr:rowOff>
    </xdr:to>
    <xdr:sp macro="" textlink="">
      <xdr:nvSpPr>
        <xdr:cNvPr id="310" name="楕円 309"/>
        <xdr:cNvSpPr/>
      </xdr:nvSpPr>
      <xdr:spPr>
        <a:xfrm>
          <a:off x="10426700" y="6333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13098</xdr:rowOff>
    </xdr:from>
    <xdr:ext cx="378565" cy="259045"/>
    <xdr:sp macro="" textlink="">
      <xdr:nvSpPr>
        <xdr:cNvPr id="311" name="労働費該当値テキスト"/>
        <xdr:cNvSpPr txBox="1"/>
      </xdr:nvSpPr>
      <xdr:spPr>
        <a:xfrm>
          <a:off x="10528300" y="61852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65278</xdr:rowOff>
    </xdr:from>
    <xdr:to>
      <xdr:col>50</xdr:col>
      <xdr:colOff>165100</xdr:colOff>
      <xdr:row>37</xdr:row>
      <xdr:rowOff>166878</xdr:rowOff>
    </xdr:to>
    <xdr:sp macro="" textlink="">
      <xdr:nvSpPr>
        <xdr:cNvPr id="312" name="楕円 311"/>
        <xdr:cNvSpPr/>
      </xdr:nvSpPr>
      <xdr:spPr>
        <a:xfrm>
          <a:off x="9588500" y="640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11955</xdr:rowOff>
    </xdr:from>
    <xdr:ext cx="378565" cy="259045"/>
    <xdr:sp macro="" textlink="">
      <xdr:nvSpPr>
        <xdr:cNvPr id="313" name="テキスト ボックス 312"/>
        <xdr:cNvSpPr txBox="1"/>
      </xdr:nvSpPr>
      <xdr:spPr>
        <a:xfrm>
          <a:off x="9450017" y="61841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62611</xdr:rowOff>
    </xdr:from>
    <xdr:to>
      <xdr:col>46</xdr:col>
      <xdr:colOff>38100</xdr:colOff>
      <xdr:row>37</xdr:row>
      <xdr:rowOff>164211</xdr:rowOff>
    </xdr:to>
    <xdr:sp macro="" textlink="">
      <xdr:nvSpPr>
        <xdr:cNvPr id="314" name="楕円 313"/>
        <xdr:cNvSpPr/>
      </xdr:nvSpPr>
      <xdr:spPr>
        <a:xfrm>
          <a:off x="8699500" y="640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9288</xdr:rowOff>
    </xdr:from>
    <xdr:ext cx="378565" cy="259045"/>
    <xdr:sp macro="" textlink="">
      <xdr:nvSpPr>
        <xdr:cNvPr id="315" name="テキスト ボックス 314"/>
        <xdr:cNvSpPr txBox="1"/>
      </xdr:nvSpPr>
      <xdr:spPr>
        <a:xfrm>
          <a:off x="8561017" y="61814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151765</xdr:rowOff>
    </xdr:from>
    <xdr:to>
      <xdr:col>41</xdr:col>
      <xdr:colOff>101600</xdr:colOff>
      <xdr:row>37</xdr:row>
      <xdr:rowOff>81915</xdr:rowOff>
    </xdr:to>
    <xdr:sp macro="" textlink="">
      <xdr:nvSpPr>
        <xdr:cNvPr id="316" name="楕円 315"/>
        <xdr:cNvSpPr/>
      </xdr:nvSpPr>
      <xdr:spPr>
        <a:xfrm>
          <a:off x="7810500" y="632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98442</xdr:rowOff>
    </xdr:from>
    <xdr:ext cx="378565" cy="259045"/>
    <xdr:sp macro="" textlink="">
      <xdr:nvSpPr>
        <xdr:cNvPr id="317" name="テキスト ボックス 316"/>
        <xdr:cNvSpPr txBox="1"/>
      </xdr:nvSpPr>
      <xdr:spPr>
        <a:xfrm>
          <a:off x="7672017" y="60991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11557</xdr:rowOff>
    </xdr:from>
    <xdr:to>
      <xdr:col>36</xdr:col>
      <xdr:colOff>165100</xdr:colOff>
      <xdr:row>37</xdr:row>
      <xdr:rowOff>113157</xdr:rowOff>
    </xdr:to>
    <xdr:sp macro="" textlink="">
      <xdr:nvSpPr>
        <xdr:cNvPr id="318" name="楕円 317"/>
        <xdr:cNvSpPr/>
      </xdr:nvSpPr>
      <xdr:spPr>
        <a:xfrm>
          <a:off x="6921500" y="6355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129684</xdr:rowOff>
    </xdr:from>
    <xdr:ext cx="378565" cy="259045"/>
    <xdr:sp macro="" textlink="">
      <xdr:nvSpPr>
        <xdr:cNvPr id="319" name="テキスト ボックス 318"/>
        <xdr:cNvSpPr txBox="1"/>
      </xdr:nvSpPr>
      <xdr:spPr>
        <a:xfrm>
          <a:off x="6783017" y="61304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79426</xdr:rowOff>
    </xdr:from>
    <xdr:to>
      <xdr:col>54</xdr:col>
      <xdr:colOff>189865</xdr:colOff>
      <xdr:row>59</xdr:row>
      <xdr:rowOff>42202</xdr:rowOff>
    </xdr:to>
    <xdr:cxnSp macro="">
      <xdr:nvCxnSpPr>
        <xdr:cNvPr id="343" name="直線コネクタ 342"/>
        <xdr:cNvCxnSpPr/>
      </xdr:nvCxnSpPr>
      <xdr:spPr>
        <a:xfrm flipV="1">
          <a:off x="10475595" y="8823376"/>
          <a:ext cx="1270" cy="133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46029</xdr:rowOff>
    </xdr:from>
    <xdr:ext cx="378565" cy="259045"/>
    <xdr:sp macro="" textlink="">
      <xdr:nvSpPr>
        <xdr:cNvPr id="344" name="農林水産業費最小値テキスト"/>
        <xdr:cNvSpPr txBox="1"/>
      </xdr:nvSpPr>
      <xdr:spPr>
        <a:xfrm>
          <a:off x="10528300" y="10161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42202</xdr:rowOff>
    </xdr:from>
    <xdr:to>
      <xdr:col>55</xdr:col>
      <xdr:colOff>88900</xdr:colOff>
      <xdr:row>59</xdr:row>
      <xdr:rowOff>42202</xdr:rowOff>
    </xdr:to>
    <xdr:cxnSp macro="">
      <xdr:nvCxnSpPr>
        <xdr:cNvPr id="345" name="直線コネクタ 344"/>
        <xdr:cNvCxnSpPr/>
      </xdr:nvCxnSpPr>
      <xdr:spPr>
        <a:xfrm>
          <a:off x="10388600" y="10157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26103</xdr:rowOff>
    </xdr:from>
    <xdr:ext cx="534377" cy="259045"/>
    <xdr:sp macro="" textlink="">
      <xdr:nvSpPr>
        <xdr:cNvPr id="346" name="農林水産業費最大値テキスト"/>
        <xdr:cNvSpPr txBox="1"/>
      </xdr:nvSpPr>
      <xdr:spPr>
        <a:xfrm>
          <a:off x="10528300" y="859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70,164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79426</xdr:rowOff>
    </xdr:from>
    <xdr:to>
      <xdr:col>55</xdr:col>
      <xdr:colOff>88900</xdr:colOff>
      <xdr:row>51</xdr:row>
      <xdr:rowOff>79426</xdr:rowOff>
    </xdr:to>
    <xdr:cxnSp macro="">
      <xdr:nvCxnSpPr>
        <xdr:cNvPr id="347" name="直線コネクタ 346"/>
        <xdr:cNvCxnSpPr/>
      </xdr:nvCxnSpPr>
      <xdr:spPr>
        <a:xfrm>
          <a:off x="10388600" y="882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69596</xdr:rowOff>
    </xdr:from>
    <xdr:to>
      <xdr:col>55</xdr:col>
      <xdr:colOff>0</xdr:colOff>
      <xdr:row>58</xdr:row>
      <xdr:rowOff>77997</xdr:rowOff>
    </xdr:to>
    <xdr:cxnSp macro="">
      <xdr:nvCxnSpPr>
        <xdr:cNvPr id="348" name="直線コネクタ 347"/>
        <xdr:cNvCxnSpPr/>
      </xdr:nvCxnSpPr>
      <xdr:spPr>
        <a:xfrm>
          <a:off x="9639300" y="10013696"/>
          <a:ext cx="838200" cy="8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24445</xdr:rowOff>
    </xdr:from>
    <xdr:ext cx="469744" cy="259045"/>
    <xdr:sp macro="" textlink="">
      <xdr:nvSpPr>
        <xdr:cNvPr id="349" name="農林水産業費平均値テキスト"/>
        <xdr:cNvSpPr txBox="1"/>
      </xdr:nvSpPr>
      <xdr:spPr>
        <a:xfrm>
          <a:off x="10528300" y="9968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46018</xdr:rowOff>
    </xdr:from>
    <xdr:to>
      <xdr:col>55</xdr:col>
      <xdr:colOff>50800</xdr:colOff>
      <xdr:row>58</xdr:row>
      <xdr:rowOff>147618</xdr:rowOff>
    </xdr:to>
    <xdr:sp macro="" textlink="">
      <xdr:nvSpPr>
        <xdr:cNvPr id="350" name="フローチャート: 判断 349"/>
        <xdr:cNvSpPr/>
      </xdr:nvSpPr>
      <xdr:spPr>
        <a:xfrm>
          <a:off x="10426700" y="99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51994</xdr:rowOff>
    </xdr:from>
    <xdr:to>
      <xdr:col>50</xdr:col>
      <xdr:colOff>114300</xdr:colOff>
      <xdr:row>58</xdr:row>
      <xdr:rowOff>69596</xdr:rowOff>
    </xdr:to>
    <xdr:cxnSp macro="">
      <xdr:nvCxnSpPr>
        <xdr:cNvPr id="351" name="直線コネクタ 350"/>
        <xdr:cNvCxnSpPr/>
      </xdr:nvCxnSpPr>
      <xdr:spPr>
        <a:xfrm>
          <a:off x="8750300" y="9996094"/>
          <a:ext cx="889000" cy="1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42151</xdr:rowOff>
    </xdr:from>
    <xdr:to>
      <xdr:col>50</xdr:col>
      <xdr:colOff>165100</xdr:colOff>
      <xdr:row>58</xdr:row>
      <xdr:rowOff>143751</xdr:rowOff>
    </xdr:to>
    <xdr:sp macro="" textlink="">
      <xdr:nvSpPr>
        <xdr:cNvPr id="352" name="フローチャート: 判断 351"/>
        <xdr:cNvSpPr/>
      </xdr:nvSpPr>
      <xdr:spPr>
        <a:xfrm>
          <a:off x="9588500" y="998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134878</xdr:rowOff>
    </xdr:from>
    <xdr:ext cx="469744" cy="259045"/>
    <xdr:sp macro="" textlink="">
      <xdr:nvSpPr>
        <xdr:cNvPr id="353" name="テキスト ボックス 352"/>
        <xdr:cNvSpPr txBox="1"/>
      </xdr:nvSpPr>
      <xdr:spPr>
        <a:xfrm>
          <a:off x="9404428" y="10078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51994</xdr:rowOff>
    </xdr:from>
    <xdr:to>
      <xdr:col>45</xdr:col>
      <xdr:colOff>177800</xdr:colOff>
      <xdr:row>58</xdr:row>
      <xdr:rowOff>84245</xdr:rowOff>
    </xdr:to>
    <xdr:cxnSp macro="">
      <xdr:nvCxnSpPr>
        <xdr:cNvPr id="354" name="直線コネクタ 353"/>
        <xdr:cNvCxnSpPr/>
      </xdr:nvCxnSpPr>
      <xdr:spPr>
        <a:xfrm flipV="1">
          <a:off x="7861300" y="9996094"/>
          <a:ext cx="889000" cy="3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52572</xdr:rowOff>
    </xdr:from>
    <xdr:to>
      <xdr:col>46</xdr:col>
      <xdr:colOff>38100</xdr:colOff>
      <xdr:row>58</xdr:row>
      <xdr:rowOff>154172</xdr:rowOff>
    </xdr:to>
    <xdr:sp macro="" textlink="">
      <xdr:nvSpPr>
        <xdr:cNvPr id="355" name="フローチャート: 判断 354"/>
        <xdr:cNvSpPr/>
      </xdr:nvSpPr>
      <xdr:spPr>
        <a:xfrm>
          <a:off x="8699500" y="999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145299</xdr:rowOff>
    </xdr:from>
    <xdr:ext cx="469744" cy="259045"/>
    <xdr:sp macro="" textlink="">
      <xdr:nvSpPr>
        <xdr:cNvPr id="356" name="テキスト ボックス 355"/>
        <xdr:cNvSpPr txBox="1"/>
      </xdr:nvSpPr>
      <xdr:spPr>
        <a:xfrm>
          <a:off x="8515428" y="1008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154711</xdr:rowOff>
    </xdr:from>
    <xdr:to>
      <xdr:col>41</xdr:col>
      <xdr:colOff>50800</xdr:colOff>
      <xdr:row>58</xdr:row>
      <xdr:rowOff>84245</xdr:rowOff>
    </xdr:to>
    <xdr:cxnSp macro="">
      <xdr:nvCxnSpPr>
        <xdr:cNvPr id="357" name="直線コネクタ 356"/>
        <xdr:cNvCxnSpPr/>
      </xdr:nvCxnSpPr>
      <xdr:spPr>
        <a:xfrm>
          <a:off x="6972300" y="9927361"/>
          <a:ext cx="889000" cy="100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49295</xdr:rowOff>
    </xdr:from>
    <xdr:to>
      <xdr:col>41</xdr:col>
      <xdr:colOff>101600</xdr:colOff>
      <xdr:row>58</xdr:row>
      <xdr:rowOff>150895</xdr:rowOff>
    </xdr:to>
    <xdr:sp macro="" textlink="">
      <xdr:nvSpPr>
        <xdr:cNvPr id="358" name="フローチャート: 判断 357"/>
        <xdr:cNvSpPr/>
      </xdr:nvSpPr>
      <xdr:spPr>
        <a:xfrm>
          <a:off x="7810500" y="999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142022</xdr:rowOff>
    </xdr:from>
    <xdr:ext cx="469744" cy="259045"/>
    <xdr:sp macro="" textlink="">
      <xdr:nvSpPr>
        <xdr:cNvPr id="359" name="テキスト ボックス 358"/>
        <xdr:cNvSpPr txBox="1"/>
      </xdr:nvSpPr>
      <xdr:spPr>
        <a:xfrm>
          <a:off x="7626428" y="1008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52210</xdr:rowOff>
    </xdr:from>
    <xdr:to>
      <xdr:col>36</xdr:col>
      <xdr:colOff>165100</xdr:colOff>
      <xdr:row>58</xdr:row>
      <xdr:rowOff>153810</xdr:rowOff>
    </xdr:to>
    <xdr:sp macro="" textlink="">
      <xdr:nvSpPr>
        <xdr:cNvPr id="360" name="フローチャート: 判断 359"/>
        <xdr:cNvSpPr/>
      </xdr:nvSpPr>
      <xdr:spPr>
        <a:xfrm>
          <a:off x="69215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144937</xdr:rowOff>
    </xdr:from>
    <xdr:ext cx="469744" cy="259045"/>
    <xdr:sp macro="" textlink="">
      <xdr:nvSpPr>
        <xdr:cNvPr id="361" name="テキスト ボックス 360"/>
        <xdr:cNvSpPr txBox="1"/>
      </xdr:nvSpPr>
      <xdr:spPr>
        <a:xfrm>
          <a:off x="6737428" y="10089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27197</xdr:rowOff>
    </xdr:from>
    <xdr:to>
      <xdr:col>55</xdr:col>
      <xdr:colOff>50800</xdr:colOff>
      <xdr:row>58</xdr:row>
      <xdr:rowOff>128797</xdr:rowOff>
    </xdr:to>
    <xdr:sp macro="" textlink="">
      <xdr:nvSpPr>
        <xdr:cNvPr id="367" name="楕円 366"/>
        <xdr:cNvSpPr/>
      </xdr:nvSpPr>
      <xdr:spPr>
        <a:xfrm>
          <a:off x="10426700" y="9971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50074</xdr:rowOff>
    </xdr:from>
    <xdr:ext cx="469744" cy="259045"/>
    <xdr:sp macro="" textlink="">
      <xdr:nvSpPr>
        <xdr:cNvPr id="368" name="農林水産業費該当値テキスト"/>
        <xdr:cNvSpPr txBox="1"/>
      </xdr:nvSpPr>
      <xdr:spPr>
        <a:xfrm>
          <a:off x="10528300" y="982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18796</xdr:rowOff>
    </xdr:from>
    <xdr:to>
      <xdr:col>50</xdr:col>
      <xdr:colOff>165100</xdr:colOff>
      <xdr:row>58</xdr:row>
      <xdr:rowOff>120396</xdr:rowOff>
    </xdr:to>
    <xdr:sp macro="" textlink="">
      <xdr:nvSpPr>
        <xdr:cNvPr id="369" name="楕円 368"/>
        <xdr:cNvSpPr/>
      </xdr:nvSpPr>
      <xdr:spPr>
        <a:xfrm>
          <a:off x="9588500" y="9962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136923</xdr:rowOff>
    </xdr:from>
    <xdr:ext cx="469744" cy="259045"/>
    <xdr:sp macro="" textlink="">
      <xdr:nvSpPr>
        <xdr:cNvPr id="370" name="テキスト ボックス 369"/>
        <xdr:cNvSpPr txBox="1"/>
      </xdr:nvSpPr>
      <xdr:spPr>
        <a:xfrm>
          <a:off x="9404428" y="9738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1194</xdr:rowOff>
    </xdr:from>
    <xdr:to>
      <xdr:col>46</xdr:col>
      <xdr:colOff>38100</xdr:colOff>
      <xdr:row>58</xdr:row>
      <xdr:rowOff>102794</xdr:rowOff>
    </xdr:to>
    <xdr:sp macro="" textlink="">
      <xdr:nvSpPr>
        <xdr:cNvPr id="371" name="楕円 370"/>
        <xdr:cNvSpPr/>
      </xdr:nvSpPr>
      <xdr:spPr>
        <a:xfrm>
          <a:off x="8699500" y="994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119321</xdr:rowOff>
    </xdr:from>
    <xdr:ext cx="469744" cy="259045"/>
    <xdr:sp macro="" textlink="">
      <xdr:nvSpPr>
        <xdr:cNvPr id="372" name="テキスト ボックス 371"/>
        <xdr:cNvSpPr txBox="1"/>
      </xdr:nvSpPr>
      <xdr:spPr>
        <a:xfrm>
          <a:off x="8515428" y="9720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33445</xdr:rowOff>
    </xdr:from>
    <xdr:to>
      <xdr:col>41</xdr:col>
      <xdr:colOff>101600</xdr:colOff>
      <xdr:row>58</xdr:row>
      <xdr:rowOff>135045</xdr:rowOff>
    </xdr:to>
    <xdr:sp macro="" textlink="">
      <xdr:nvSpPr>
        <xdr:cNvPr id="373" name="楕円 372"/>
        <xdr:cNvSpPr/>
      </xdr:nvSpPr>
      <xdr:spPr>
        <a:xfrm>
          <a:off x="7810500" y="997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151572</xdr:rowOff>
    </xdr:from>
    <xdr:ext cx="469744" cy="259045"/>
    <xdr:sp macro="" textlink="">
      <xdr:nvSpPr>
        <xdr:cNvPr id="374" name="テキスト ボックス 373"/>
        <xdr:cNvSpPr txBox="1"/>
      </xdr:nvSpPr>
      <xdr:spPr>
        <a:xfrm>
          <a:off x="7626428" y="9752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103911</xdr:rowOff>
    </xdr:from>
    <xdr:to>
      <xdr:col>36</xdr:col>
      <xdr:colOff>165100</xdr:colOff>
      <xdr:row>58</xdr:row>
      <xdr:rowOff>34061</xdr:rowOff>
    </xdr:to>
    <xdr:sp macro="" textlink="">
      <xdr:nvSpPr>
        <xdr:cNvPr id="375" name="楕円 374"/>
        <xdr:cNvSpPr/>
      </xdr:nvSpPr>
      <xdr:spPr>
        <a:xfrm>
          <a:off x="6921500" y="9876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50588</xdr:rowOff>
    </xdr:from>
    <xdr:ext cx="534377" cy="259045"/>
    <xdr:sp macro="" textlink="">
      <xdr:nvSpPr>
        <xdr:cNvPr id="376" name="テキスト ボックス 375"/>
        <xdr:cNvSpPr txBox="1"/>
      </xdr:nvSpPr>
      <xdr:spPr>
        <a:xfrm>
          <a:off x="6705111" y="965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6" name="テキスト ボックス 395"/>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20066</xdr:rowOff>
    </xdr:from>
    <xdr:to>
      <xdr:col>54</xdr:col>
      <xdr:colOff>189865</xdr:colOff>
      <xdr:row>78</xdr:row>
      <xdr:rowOff>162903</xdr:rowOff>
    </xdr:to>
    <xdr:cxnSp macro="">
      <xdr:nvCxnSpPr>
        <xdr:cNvPr id="400" name="直線コネクタ 399"/>
        <xdr:cNvCxnSpPr/>
      </xdr:nvCxnSpPr>
      <xdr:spPr>
        <a:xfrm flipV="1">
          <a:off x="10475595" y="12021566"/>
          <a:ext cx="1270" cy="1514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166730</xdr:rowOff>
    </xdr:from>
    <xdr:ext cx="469744" cy="259045"/>
    <xdr:sp macro="" textlink="">
      <xdr:nvSpPr>
        <xdr:cNvPr id="401" name="商工費最小値テキスト"/>
        <xdr:cNvSpPr txBox="1"/>
      </xdr:nvSpPr>
      <xdr:spPr>
        <a:xfrm>
          <a:off x="10528300" y="13539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162903</xdr:rowOff>
    </xdr:from>
    <xdr:to>
      <xdr:col>55</xdr:col>
      <xdr:colOff>88900</xdr:colOff>
      <xdr:row>78</xdr:row>
      <xdr:rowOff>162903</xdr:rowOff>
    </xdr:to>
    <xdr:cxnSp macro="">
      <xdr:nvCxnSpPr>
        <xdr:cNvPr id="402" name="直線コネクタ 401"/>
        <xdr:cNvCxnSpPr/>
      </xdr:nvCxnSpPr>
      <xdr:spPr>
        <a:xfrm>
          <a:off x="10388600" y="13536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138193</xdr:rowOff>
    </xdr:from>
    <xdr:ext cx="534377" cy="259045"/>
    <xdr:sp macro="" textlink="">
      <xdr:nvSpPr>
        <xdr:cNvPr id="403" name="商工費最大値テキスト"/>
        <xdr:cNvSpPr txBox="1"/>
      </xdr:nvSpPr>
      <xdr:spPr>
        <a:xfrm>
          <a:off x="10528300" y="1179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41,140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20066</xdr:rowOff>
    </xdr:from>
    <xdr:to>
      <xdr:col>55</xdr:col>
      <xdr:colOff>88900</xdr:colOff>
      <xdr:row>70</xdr:row>
      <xdr:rowOff>20066</xdr:rowOff>
    </xdr:to>
    <xdr:cxnSp macro="">
      <xdr:nvCxnSpPr>
        <xdr:cNvPr id="404" name="直線コネクタ 403"/>
        <xdr:cNvCxnSpPr/>
      </xdr:nvCxnSpPr>
      <xdr:spPr>
        <a:xfrm>
          <a:off x="10388600" y="12021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127508</xdr:rowOff>
    </xdr:from>
    <xdr:to>
      <xdr:col>55</xdr:col>
      <xdr:colOff>0</xdr:colOff>
      <xdr:row>77</xdr:row>
      <xdr:rowOff>42317</xdr:rowOff>
    </xdr:to>
    <xdr:cxnSp macro="">
      <xdr:nvCxnSpPr>
        <xdr:cNvPr id="405" name="直線コネクタ 404"/>
        <xdr:cNvCxnSpPr/>
      </xdr:nvCxnSpPr>
      <xdr:spPr>
        <a:xfrm flipV="1">
          <a:off x="9639300" y="13157708"/>
          <a:ext cx="838200" cy="86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106608</xdr:rowOff>
    </xdr:from>
    <xdr:ext cx="469744" cy="259045"/>
    <xdr:sp macro="" textlink="">
      <xdr:nvSpPr>
        <xdr:cNvPr id="406" name="商工費平均値テキスト"/>
        <xdr:cNvSpPr txBox="1"/>
      </xdr:nvSpPr>
      <xdr:spPr>
        <a:xfrm>
          <a:off x="10528300" y="131368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128181</xdr:rowOff>
    </xdr:from>
    <xdr:to>
      <xdr:col>55</xdr:col>
      <xdr:colOff>50800</xdr:colOff>
      <xdr:row>77</xdr:row>
      <xdr:rowOff>58331</xdr:rowOff>
    </xdr:to>
    <xdr:sp macro="" textlink="">
      <xdr:nvSpPr>
        <xdr:cNvPr id="407" name="フローチャート: 判断 406"/>
        <xdr:cNvSpPr/>
      </xdr:nvSpPr>
      <xdr:spPr>
        <a:xfrm>
          <a:off x="10426700" y="1315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40260</xdr:rowOff>
    </xdr:from>
    <xdr:to>
      <xdr:col>50</xdr:col>
      <xdr:colOff>114300</xdr:colOff>
      <xdr:row>77</xdr:row>
      <xdr:rowOff>42317</xdr:rowOff>
    </xdr:to>
    <xdr:cxnSp macro="">
      <xdr:nvCxnSpPr>
        <xdr:cNvPr id="408" name="直線コネクタ 407"/>
        <xdr:cNvCxnSpPr/>
      </xdr:nvCxnSpPr>
      <xdr:spPr>
        <a:xfrm>
          <a:off x="8750300" y="13241910"/>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129400</xdr:rowOff>
    </xdr:from>
    <xdr:to>
      <xdr:col>50</xdr:col>
      <xdr:colOff>165100</xdr:colOff>
      <xdr:row>77</xdr:row>
      <xdr:rowOff>59550</xdr:rowOff>
    </xdr:to>
    <xdr:sp macro="" textlink="">
      <xdr:nvSpPr>
        <xdr:cNvPr id="409" name="フローチャート: 判断 408"/>
        <xdr:cNvSpPr/>
      </xdr:nvSpPr>
      <xdr:spPr>
        <a:xfrm>
          <a:off x="9588500" y="131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76078</xdr:rowOff>
    </xdr:from>
    <xdr:ext cx="469744" cy="259045"/>
    <xdr:sp macro="" textlink="">
      <xdr:nvSpPr>
        <xdr:cNvPr id="410" name="テキスト ボックス 409"/>
        <xdr:cNvSpPr txBox="1"/>
      </xdr:nvSpPr>
      <xdr:spPr>
        <a:xfrm>
          <a:off x="9404428" y="12934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40260</xdr:rowOff>
    </xdr:from>
    <xdr:to>
      <xdr:col>45</xdr:col>
      <xdr:colOff>177800</xdr:colOff>
      <xdr:row>78</xdr:row>
      <xdr:rowOff>92190</xdr:rowOff>
    </xdr:to>
    <xdr:cxnSp macro="">
      <xdr:nvCxnSpPr>
        <xdr:cNvPr id="411" name="直線コネクタ 410"/>
        <xdr:cNvCxnSpPr/>
      </xdr:nvCxnSpPr>
      <xdr:spPr>
        <a:xfrm flipV="1">
          <a:off x="7861300" y="13241910"/>
          <a:ext cx="889000" cy="22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47980</xdr:rowOff>
    </xdr:from>
    <xdr:to>
      <xdr:col>46</xdr:col>
      <xdr:colOff>38100</xdr:colOff>
      <xdr:row>76</xdr:row>
      <xdr:rowOff>149580</xdr:rowOff>
    </xdr:to>
    <xdr:sp macro="" textlink="">
      <xdr:nvSpPr>
        <xdr:cNvPr id="412" name="フローチャート: 判断 411"/>
        <xdr:cNvSpPr/>
      </xdr:nvSpPr>
      <xdr:spPr>
        <a:xfrm>
          <a:off x="8699500" y="1307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166108</xdr:rowOff>
    </xdr:from>
    <xdr:ext cx="534377" cy="259045"/>
    <xdr:sp macro="" textlink="">
      <xdr:nvSpPr>
        <xdr:cNvPr id="413" name="テキスト ボックス 412"/>
        <xdr:cNvSpPr txBox="1"/>
      </xdr:nvSpPr>
      <xdr:spPr>
        <a:xfrm>
          <a:off x="8483111" y="1285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49440</xdr:rowOff>
    </xdr:from>
    <xdr:to>
      <xdr:col>41</xdr:col>
      <xdr:colOff>50800</xdr:colOff>
      <xdr:row>78</xdr:row>
      <xdr:rowOff>92190</xdr:rowOff>
    </xdr:to>
    <xdr:cxnSp macro="">
      <xdr:nvCxnSpPr>
        <xdr:cNvPr id="414" name="直線コネクタ 413"/>
        <xdr:cNvCxnSpPr/>
      </xdr:nvCxnSpPr>
      <xdr:spPr>
        <a:xfrm>
          <a:off x="6972300" y="13422540"/>
          <a:ext cx="889000" cy="42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68707</xdr:rowOff>
    </xdr:from>
    <xdr:to>
      <xdr:col>41</xdr:col>
      <xdr:colOff>101600</xdr:colOff>
      <xdr:row>77</xdr:row>
      <xdr:rowOff>170307</xdr:rowOff>
    </xdr:to>
    <xdr:sp macro="" textlink="">
      <xdr:nvSpPr>
        <xdr:cNvPr id="415" name="フローチャート: 判断 414"/>
        <xdr:cNvSpPr/>
      </xdr:nvSpPr>
      <xdr:spPr>
        <a:xfrm>
          <a:off x="7810500" y="13270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15384</xdr:rowOff>
    </xdr:from>
    <xdr:ext cx="469744" cy="259045"/>
    <xdr:sp macro="" textlink="">
      <xdr:nvSpPr>
        <xdr:cNvPr id="416" name="テキスト ボックス 415"/>
        <xdr:cNvSpPr txBox="1"/>
      </xdr:nvSpPr>
      <xdr:spPr>
        <a:xfrm>
          <a:off x="7626428" y="13045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101664</xdr:rowOff>
    </xdr:from>
    <xdr:to>
      <xdr:col>36</xdr:col>
      <xdr:colOff>165100</xdr:colOff>
      <xdr:row>78</xdr:row>
      <xdr:rowOff>31814</xdr:rowOff>
    </xdr:to>
    <xdr:sp macro="" textlink="">
      <xdr:nvSpPr>
        <xdr:cNvPr id="417" name="フローチャート: 判断 416"/>
        <xdr:cNvSpPr/>
      </xdr:nvSpPr>
      <xdr:spPr>
        <a:xfrm>
          <a:off x="6921500" y="1330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48341</xdr:rowOff>
    </xdr:from>
    <xdr:ext cx="469744" cy="259045"/>
    <xdr:sp macro="" textlink="">
      <xdr:nvSpPr>
        <xdr:cNvPr id="418" name="テキスト ボックス 417"/>
        <xdr:cNvSpPr txBox="1"/>
      </xdr:nvSpPr>
      <xdr:spPr>
        <a:xfrm>
          <a:off x="6737428" y="13078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76708</xdr:rowOff>
    </xdr:from>
    <xdr:to>
      <xdr:col>55</xdr:col>
      <xdr:colOff>50800</xdr:colOff>
      <xdr:row>77</xdr:row>
      <xdr:rowOff>6858</xdr:rowOff>
    </xdr:to>
    <xdr:sp macro="" textlink="">
      <xdr:nvSpPr>
        <xdr:cNvPr id="424" name="楕円 423"/>
        <xdr:cNvSpPr/>
      </xdr:nvSpPr>
      <xdr:spPr>
        <a:xfrm>
          <a:off x="10426700" y="1310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99585</xdr:rowOff>
    </xdr:from>
    <xdr:ext cx="534377" cy="259045"/>
    <xdr:sp macro="" textlink="">
      <xdr:nvSpPr>
        <xdr:cNvPr id="425" name="商工費該当値テキスト"/>
        <xdr:cNvSpPr txBox="1"/>
      </xdr:nvSpPr>
      <xdr:spPr>
        <a:xfrm>
          <a:off x="10528300" y="12958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162967</xdr:rowOff>
    </xdr:from>
    <xdr:to>
      <xdr:col>50</xdr:col>
      <xdr:colOff>165100</xdr:colOff>
      <xdr:row>77</xdr:row>
      <xdr:rowOff>93117</xdr:rowOff>
    </xdr:to>
    <xdr:sp macro="" textlink="">
      <xdr:nvSpPr>
        <xdr:cNvPr id="426" name="楕円 425"/>
        <xdr:cNvSpPr/>
      </xdr:nvSpPr>
      <xdr:spPr>
        <a:xfrm>
          <a:off x="9588500" y="1319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84244</xdr:rowOff>
    </xdr:from>
    <xdr:ext cx="469744" cy="259045"/>
    <xdr:sp macro="" textlink="">
      <xdr:nvSpPr>
        <xdr:cNvPr id="427" name="テキスト ボックス 426"/>
        <xdr:cNvSpPr txBox="1"/>
      </xdr:nvSpPr>
      <xdr:spPr>
        <a:xfrm>
          <a:off x="9404428" y="13285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160910</xdr:rowOff>
    </xdr:from>
    <xdr:to>
      <xdr:col>46</xdr:col>
      <xdr:colOff>38100</xdr:colOff>
      <xdr:row>77</xdr:row>
      <xdr:rowOff>91060</xdr:rowOff>
    </xdr:to>
    <xdr:sp macro="" textlink="">
      <xdr:nvSpPr>
        <xdr:cNvPr id="428" name="楕円 427"/>
        <xdr:cNvSpPr/>
      </xdr:nvSpPr>
      <xdr:spPr>
        <a:xfrm>
          <a:off x="8699500" y="1319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82187</xdr:rowOff>
    </xdr:from>
    <xdr:ext cx="469744" cy="259045"/>
    <xdr:sp macro="" textlink="">
      <xdr:nvSpPr>
        <xdr:cNvPr id="429" name="テキスト ボックス 428"/>
        <xdr:cNvSpPr txBox="1"/>
      </xdr:nvSpPr>
      <xdr:spPr>
        <a:xfrm>
          <a:off x="8515428" y="13283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41390</xdr:rowOff>
    </xdr:from>
    <xdr:to>
      <xdr:col>41</xdr:col>
      <xdr:colOff>101600</xdr:colOff>
      <xdr:row>78</xdr:row>
      <xdr:rowOff>142990</xdr:rowOff>
    </xdr:to>
    <xdr:sp macro="" textlink="">
      <xdr:nvSpPr>
        <xdr:cNvPr id="430" name="楕円 429"/>
        <xdr:cNvSpPr/>
      </xdr:nvSpPr>
      <xdr:spPr>
        <a:xfrm>
          <a:off x="7810500" y="13414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134117</xdr:rowOff>
    </xdr:from>
    <xdr:ext cx="469744" cy="259045"/>
    <xdr:sp macro="" textlink="">
      <xdr:nvSpPr>
        <xdr:cNvPr id="431" name="テキスト ボックス 430"/>
        <xdr:cNvSpPr txBox="1"/>
      </xdr:nvSpPr>
      <xdr:spPr>
        <a:xfrm>
          <a:off x="7626428" y="13507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170090</xdr:rowOff>
    </xdr:from>
    <xdr:to>
      <xdr:col>36</xdr:col>
      <xdr:colOff>165100</xdr:colOff>
      <xdr:row>78</xdr:row>
      <xdr:rowOff>100240</xdr:rowOff>
    </xdr:to>
    <xdr:sp macro="" textlink="">
      <xdr:nvSpPr>
        <xdr:cNvPr id="432" name="楕円 431"/>
        <xdr:cNvSpPr/>
      </xdr:nvSpPr>
      <xdr:spPr>
        <a:xfrm>
          <a:off x="6921500" y="1337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91367</xdr:rowOff>
    </xdr:from>
    <xdr:ext cx="469744" cy="259045"/>
    <xdr:sp macro="" textlink="">
      <xdr:nvSpPr>
        <xdr:cNvPr id="433" name="テキスト ボックス 432"/>
        <xdr:cNvSpPr txBox="1"/>
      </xdr:nvSpPr>
      <xdr:spPr>
        <a:xfrm>
          <a:off x="6737428" y="13464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4" name="テキスト ボックス 443"/>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6" name="テキスト ボックス 445"/>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59967</xdr:rowOff>
    </xdr:from>
    <xdr:to>
      <xdr:col>54</xdr:col>
      <xdr:colOff>189865</xdr:colOff>
      <xdr:row>99</xdr:row>
      <xdr:rowOff>148796</xdr:rowOff>
    </xdr:to>
    <xdr:cxnSp macro="">
      <xdr:nvCxnSpPr>
        <xdr:cNvPr id="460" name="直線コネクタ 459"/>
        <xdr:cNvCxnSpPr/>
      </xdr:nvCxnSpPr>
      <xdr:spPr>
        <a:xfrm flipV="1">
          <a:off x="10475595" y="15490467"/>
          <a:ext cx="1270" cy="1631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152623</xdr:rowOff>
    </xdr:from>
    <xdr:ext cx="534377" cy="259045"/>
    <xdr:sp macro="" textlink="">
      <xdr:nvSpPr>
        <xdr:cNvPr id="461" name="土木費最小値テキスト"/>
        <xdr:cNvSpPr txBox="1"/>
      </xdr:nvSpPr>
      <xdr:spPr>
        <a:xfrm>
          <a:off x="10528300" y="1712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148796</xdr:rowOff>
    </xdr:from>
    <xdr:to>
      <xdr:col>55</xdr:col>
      <xdr:colOff>88900</xdr:colOff>
      <xdr:row>99</xdr:row>
      <xdr:rowOff>148796</xdr:rowOff>
    </xdr:to>
    <xdr:cxnSp macro="">
      <xdr:nvCxnSpPr>
        <xdr:cNvPr id="462" name="直線コネクタ 461"/>
        <xdr:cNvCxnSpPr/>
      </xdr:nvCxnSpPr>
      <xdr:spPr>
        <a:xfrm>
          <a:off x="10388600" y="17122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6644</xdr:rowOff>
    </xdr:from>
    <xdr:ext cx="599010" cy="259045"/>
    <xdr:sp macro="" textlink="">
      <xdr:nvSpPr>
        <xdr:cNvPr id="463" name="土木費最大値テキスト"/>
        <xdr:cNvSpPr txBox="1"/>
      </xdr:nvSpPr>
      <xdr:spPr>
        <a:xfrm>
          <a:off x="10528300" y="15265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116,883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59967</xdr:rowOff>
    </xdr:from>
    <xdr:to>
      <xdr:col>55</xdr:col>
      <xdr:colOff>88900</xdr:colOff>
      <xdr:row>90</xdr:row>
      <xdr:rowOff>59967</xdr:rowOff>
    </xdr:to>
    <xdr:cxnSp macro="">
      <xdr:nvCxnSpPr>
        <xdr:cNvPr id="464" name="直線コネクタ 463"/>
        <xdr:cNvCxnSpPr/>
      </xdr:nvCxnSpPr>
      <xdr:spPr>
        <a:xfrm>
          <a:off x="10388600" y="15490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20388</xdr:rowOff>
    </xdr:from>
    <xdr:to>
      <xdr:col>55</xdr:col>
      <xdr:colOff>0</xdr:colOff>
      <xdr:row>98</xdr:row>
      <xdr:rowOff>36308</xdr:rowOff>
    </xdr:to>
    <xdr:cxnSp macro="">
      <xdr:nvCxnSpPr>
        <xdr:cNvPr id="465" name="直線コネクタ 464"/>
        <xdr:cNvCxnSpPr/>
      </xdr:nvCxnSpPr>
      <xdr:spPr>
        <a:xfrm>
          <a:off x="9639300" y="16822488"/>
          <a:ext cx="838200" cy="15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73046</xdr:rowOff>
    </xdr:from>
    <xdr:ext cx="534377" cy="259045"/>
    <xdr:sp macro="" textlink="">
      <xdr:nvSpPr>
        <xdr:cNvPr id="466" name="土木費平均値テキスト"/>
        <xdr:cNvSpPr txBox="1"/>
      </xdr:nvSpPr>
      <xdr:spPr>
        <a:xfrm>
          <a:off x="10528300" y="165322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50169</xdr:rowOff>
    </xdr:from>
    <xdr:to>
      <xdr:col>55</xdr:col>
      <xdr:colOff>50800</xdr:colOff>
      <xdr:row>97</xdr:row>
      <xdr:rowOff>151769</xdr:rowOff>
    </xdr:to>
    <xdr:sp macro="" textlink="">
      <xdr:nvSpPr>
        <xdr:cNvPr id="467" name="フローチャート: 判断 466"/>
        <xdr:cNvSpPr/>
      </xdr:nvSpPr>
      <xdr:spPr>
        <a:xfrm>
          <a:off x="10426700" y="16680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7683</xdr:rowOff>
    </xdr:from>
    <xdr:to>
      <xdr:col>50</xdr:col>
      <xdr:colOff>114300</xdr:colOff>
      <xdr:row>98</xdr:row>
      <xdr:rowOff>20388</xdr:rowOff>
    </xdr:to>
    <xdr:cxnSp macro="">
      <xdr:nvCxnSpPr>
        <xdr:cNvPr id="468" name="直線コネクタ 467"/>
        <xdr:cNvCxnSpPr/>
      </xdr:nvCxnSpPr>
      <xdr:spPr>
        <a:xfrm>
          <a:off x="8750300" y="16809783"/>
          <a:ext cx="889000" cy="12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58382</xdr:rowOff>
    </xdr:from>
    <xdr:to>
      <xdr:col>50</xdr:col>
      <xdr:colOff>165100</xdr:colOff>
      <xdr:row>97</xdr:row>
      <xdr:rowOff>159982</xdr:rowOff>
    </xdr:to>
    <xdr:sp macro="" textlink="">
      <xdr:nvSpPr>
        <xdr:cNvPr id="469" name="フローチャート: 判断 468"/>
        <xdr:cNvSpPr/>
      </xdr:nvSpPr>
      <xdr:spPr>
        <a:xfrm>
          <a:off x="9588500" y="1668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5059</xdr:rowOff>
    </xdr:from>
    <xdr:ext cx="534377" cy="259045"/>
    <xdr:sp macro="" textlink="">
      <xdr:nvSpPr>
        <xdr:cNvPr id="470" name="テキスト ボックス 469"/>
        <xdr:cNvSpPr txBox="1"/>
      </xdr:nvSpPr>
      <xdr:spPr>
        <a:xfrm>
          <a:off x="9372111" y="16464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151735</xdr:rowOff>
    </xdr:from>
    <xdr:to>
      <xdr:col>45</xdr:col>
      <xdr:colOff>177800</xdr:colOff>
      <xdr:row>98</xdr:row>
      <xdr:rowOff>7683</xdr:rowOff>
    </xdr:to>
    <xdr:cxnSp macro="">
      <xdr:nvCxnSpPr>
        <xdr:cNvPr id="471" name="直線コネクタ 470"/>
        <xdr:cNvCxnSpPr/>
      </xdr:nvCxnSpPr>
      <xdr:spPr>
        <a:xfrm>
          <a:off x="7861300" y="16782385"/>
          <a:ext cx="889000" cy="27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83544</xdr:rowOff>
    </xdr:from>
    <xdr:to>
      <xdr:col>46</xdr:col>
      <xdr:colOff>38100</xdr:colOff>
      <xdr:row>98</xdr:row>
      <xdr:rowOff>13694</xdr:rowOff>
    </xdr:to>
    <xdr:sp macro="" textlink="">
      <xdr:nvSpPr>
        <xdr:cNvPr id="472" name="フローチャート: 判断 471"/>
        <xdr:cNvSpPr/>
      </xdr:nvSpPr>
      <xdr:spPr>
        <a:xfrm>
          <a:off x="8699500" y="167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30221</xdr:rowOff>
    </xdr:from>
    <xdr:ext cx="534377" cy="259045"/>
    <xdr:sp macro="" textlink="">
      <xdr:nvSpPr>
        <xdr:cNvPr id="473" name="テキスト ボックス 472"/>
        <xdr:cNvSpPr txBox="1"/>
      </xdr:nvSpPr>
      <xdr:spPr>
        <a:xfrm>
          <a:off x="8483111" y="1648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76786</xdr:rowOff>
    </xdr:from>
    <xdr:to>
      <xdr:col>41</xdr:col>
      <xdr:colOff>50800</xdr:colOff>
      <xdr:row>97</xdr:row>
      <xdr:rowOff>151735</xdr:rowOff>
    </xdr:to>
    <xdr:cxnSp macro="">
      <xdr:nvCxnSpPr>
        <xdr:cNvPr id="474" name="直線コネクタ 473"/>
        <xdr:cNvCxnSpPr/>
      </xdr:nvCxnSpPr>
      <xdr:spPr>
        <a:xfrm>
          <a:off x="6972300" y="16707436"/>
          <a:ext cx="889000" cy="74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93847</xdr:rowOff>
    </xdr:from>
    <xdr:to>
      <xdr:col>41</xdr:col>
      <xdr:colOff>101600</xdr:colOff>
      <xdr:row>98</xdr:row>
      <xdr:rowOff>23997</xdr:rowOff>
    </xdr:to>
    <xdr:sp macro="" textlink="">
      <xdr:nvSpPr>
        <xdr:cNvPr id="475" name="フローチャート: 判断 474"/>
        <xdr:cNvSpPr/>
      </xdr:nvSpPr>
      <xdr:spPr>
        <a:xfrm>
          <a:off x="7810500" y="1672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40524</xdr:rowOff>
    </xdr:from>
    <xdr:ext cx="534377" cy="259045"/>
    <xdr:sp macro="" textlink="">
      <xdr:nvSpPr>
        <xdr:cNvPr id="476" name="テキスト ボックス 475"/>
        <xdr:cNvSpPr txBox="1"/>
      </xdr:nvSpPr>
      <xdr:spPr>
        <a:xfrm>
          <a:off x="7594111" y="16499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98599</xdr:rowOff>
    </xdr:from>
    <xdr:to>
      <xdr:col>36</xdr:col>
      <xdr:colOff>165100</xdr:colOff>
      <xdr:row>98</xdr:row>
      <xdr:rowOff>28749</xdr:rowOff>
    </xdr:to>
    <xdr:sp macro="" textlink="">
      <xdr:nvSpPr>
        <xdr:cNvPr id="477" name="フローチャート: 判断 476"/>
        <xdr:cNvSpPr/>
      </xdr:nvSpPr>
      <xdr:spPr>
        <a:xfrm>
          <a:off x="6921500" y="16729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19876</xdr:rowOff>
    </xdr:from>
    <xdr:ext cx="534377" cy="259045"/>
    <xdr:sp macro="" textlink="">
      <xdr:nvSpPr>
        <xdr:cNvPr id="478" name="テキスト ボックス 477"/>
        <xdr:cNvSpPr txBox="1"/>
      </xdr:nvSpPr>
      <xdr:spPr>
        <a:xfrm>
          <a:off x="6705111" y="1682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156958</xdr:rowOff>
    </xdr:from>
    <xdr:to>
      <xdr:col>55</xdr:col>
      <xdr:colOff>50800</xdr:colOff>
      <xdr:row>98</xdr:row>
      <xdr:rowOff>87108</xdr:rowOff>
    </xdr:to>
    <xdr:sp macro="" textlink="">
      <xdr:nvSpPr>
        <xdr:cNvPr id="484" name="楕円 483"/>
        <xdr:cNvSpPr/>
      </xdr:nvSpPr>
      <xdr:spPr>
        <a:xfrm>
          <a:off x="10426700" y="1678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135385</xdr:rowOff>
    </xdr:from>
    <xdr:ext cx="534377" cy="259045"/>
    <xdr:sp macro="" textlink="">
      <xdr:nvSpPr>
        <xdr:cNvPr id="485" name="土木費該当値テキスト"/>
        <xdr:cNvSpPr txBox="1"/>
      </xdr:nvSpPr>
      <xdr:spPr>
        <a:xfrm>
          <a:off x="10528300" y="16766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141038</xdr:rowOff>
    </xdr:from>
    <xdr:to>
      <xdr:col>50</xdr:col>
      <xdr:colOff>165100</xdr:colOff>
      <xdr:row>98</xdr:row>
      <xdr:rowOff>71188</xdr:rowOff>
    </xdr:to>
    <xdr:sp macro="" textlink="">
      <xdr:nvSpPr>
        <xdr:cNvPr id="486" name="楕円 485"/>
        <xdr:cNvSpPr/>
      </xdr:nvSpPr>
      <xdr:spPr>
        <a:xfrm>
          <a:off x="9588500" y="1677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62315</xdr:rowOff>
    </xdr:from>
    <xdr:ext cx="534377" cy="259045"/>
    <xdr:sp macro="" textlink="">
      <xdr:nvSpPr>
        <xdr:cNvPr id="487" name="テキスト ボックス 486"/>
        <xdr:cNvSpPr txBox="1"/>
      </xdr:nvSpPr>
      <xdr:spPr>
        <a:xfrm>
          <a:off x="9372111" y="16864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128333</xdr:rowOff>
    </xdr:from>
    <xdr:to>
      <xdr:col>46</xdr:col>
      <xdr:colOff>38100</xdr:colOff>
      <xdr:row>98</xdr:row>
      <xdr:rowOff>58483</xdr:rowOff>
    </xdr:to>
    <xdr:sp macro="" textlink="">
      <xdr:nvSpPr>
        <xdr:cNvPr id="488" name="楕円 487"/>
        <xdr:cNvSpPr/>
      </xdr:nvSpPr>
      <xdr:spPr>
        <a:xfrm>
          <a:off x="8699500" y="16758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49610</xdr:rowOff>
    </xdr:from>
    <xdr:ext cx="534377" cy="259045"/>
    <xdr:sp macro="" textlink="">
      <xdr:nvSpPr>
        <xdr:cNvPr id="489" name="テキスト ボックス 488"/>
        <xdr:cNvSpPr txBox="1"/>
      </xdr:nvSpPr>
      <xdr:spPr>
        <a:xfrm>
          <a:off x="8483111" y="1685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100935</xdr:rowOff>
    </xdr:from>
    <xdr:to>
      <xdr:col>41</xdr:col>
      <xdr:colOff>101600</xdr:colOff>
      <xdr:row>98</xdr:row>
      <xdr:rowOff>31085</xdr:rowOff>
    </xdr:to>
    <xdr:sp macro="" textlink="">
      <xdr:nvSpPr>
        <xdr:cNvPr id="490" name="楕円 489"/>
        <xdr:cNvSpPr/>
      </xdr:nvSpPr>
      <xdr:spPr>
        <a:xfrm>
          <a:off x="7810500" y="1673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22212</xdr:rowOff>
    </xdr:from>
    <xdr:ext cx="534377" cy="259045"/>
    <xdr:sp macro="" textlink="">
      <xdr:nvSpPr>
        <xdr:cNvPr id="491" name="テキスト ボックス 490"/>
        <xdr:cNvSpPr txBox="1"/>
      </xdr:nvSpPr>
      <xdr:spPr>
        <a:xfrm>
          <a:off x="7594111" y="16824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25986</xdr:rowOff>
    </xdr:from>
    <xdr:to>
      <xdr:col>36</xdr:col>
      <xdr:colOff>165100</xdr:colOff>
      <xdr:row>97</xdr:row>
      <xdr:rowOff>127586</xdr:rowOff>
    </xdr:to>
    <xdr:sp macro="" textlink="">
      <xdr:nvSpPr>
        <xdr:cNvPr id="492" name="楕円 491"/>
        <xdr:cNvSpPr/>
      </xdr:nvSpPr>
      <xdr:spPr>
        <a:xfrm>
          <a:off x="6921500" y="1665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144113</xdr:rowOff>
    </xdr:from>
    <xdr:ext cx="534377" cy="259045"/>
    <xdr:sp macro="" textlink="">
      <xdr:nvSpPr>
        <xdr:cNvPr id="493" name="テキスト ボックス 492"/>
        <xdr:cNvSpPr txBox="1"/>
      </xdr:nvSpPr>
      <xdr:spPr>
        <a:xfrm>
          <a:off x="6705111" y="16431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6" name="テキスト ボックス 505"/>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61610</xdr:rowOff>
    </xdr:from>
    <xdr:to>
      <xdr:col>85</xdr:col>
      <xdr:colOff>126364</xdr:colOff>
      <xdr:row>38</xdr:row>
      <xdr:rowOff>167498</xdr:rowOff>
    </xdr:to>
    <xdr:cxnSp macro="">
      <xdr:nvCxnSpPr>
        <xdr:cNvPr id="516" name="直線コネクタ 515"/>
        <xdr:cNvCxnSpPr/>
      </xdr:nvCxnSpPr>
      <xdr:spPr>
        <a:xfrm flipV="1">
          <a:off x="16317595" y="5548010"/>
          <a:ext cx="1269" cy="1134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171325</xdr:rowOff>
    </xdr:from>
    <xdr:ext cx="469744" cy="259045"/>
    <xdr:sp macro="" textlink="">
      <xdr:nvSpPr>
        <xdr:cNvPr id="517" name="消防費最小値テキスト"/>
        <xdr:cNvSpPr txBox="1"/>
      </xdr:nvSpPr>
      <xdr:spPr>
        <a:xfrm>
          <a:off x="16370300" y="668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167498</xdr:rowOff>
    </xdr:from>
    <xdr:to>
      <xdr:col>86</xdr:col>
      <xdr:colOff>25400</xdr:colOff>
      <xdr:row>38</xdr:row>
      <xdr:rowOff>167498</xdr:rowOff>
    </xdr:to>
    <xdr:cxnSp macro="">
      <xdr:nvCxnSpPr>
        <xdr:cNvPr id="518" name="直線コネクタ 517"/>
        <xdr:cNvCxnSpPr/>
      </xdr:nvCxnSpPr>
      <xdr:spPr>
        <a:xfrm>
          <a:off x="16230600" y="6682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8287</xdr:rowOff>
    </xdr:from>
    <xdr:ext cx="534377" cy="259045"/>
    <xdr:sp macro="" textlink="">
      <xdr:nvSpPr>
        <xdr:cNvPr id="519" name="消防費最大値テキスト"/>
        <xdr:cNvSpPr txBox="1"/>
      </xdr:nvSpPr>
      <xdr:spPr>
        <a:xfrm>
          <a:off x="16370300" y="532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34,208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61610</xdr:rowOff>
    </xdr:from>
    <xdr:to>
      <xdr:col>86</xdr:col>
      <xdr:colOff>25400</xdr:colOff>
      <xdr:row>32</xdr:row>
      <xdr:rowOff>61610</xdr:rowOff>
    </xdr:to>
    <xdr:cxnSp macro="">
      <xdr:nvCxnSpPr>
        <xdr:cNvPr id="520" name="直線コネクタ 519"/>
        <xdr:cNvCxnSpPr/>
      </xdr:nvCxnSpPr>
      <xdr:spPr>
        <a:xfrm>
          <a:off x="16230600" y="554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155153</xdr:rowOff>
    </xdr:from>
    <xdr:to>
      <xdr:col>85</xdr:col>
      <xdr:colOff>127000</xdr:colOff>
      <xdr:row>37</xdr:row>
      <xdr:rowOff>159314</xdr:rowOff>
    </xdr:to>
    <xdr:cxnSp macro="">
      <xdr:nvCxnSpPr>
        <xdr:cNvPr id="521" name="直線コネクタ 520"/>
        <xdr:cNvCxnSpPr/>
      </xdr:nvCxnSpPr>
      <xdr:spPr>
        <a:xfrm flipV="1">
          <a:off x="15481300" y="6498803"/>
          <a:ext cx="838200" cy="4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52021</xdr:rowOff>
    </xdr:from>
    <xdr:ext cx="534377" cy="259045"/>
    <xdr:sp macro="" textlink="">
      <xdr:nvSpPr>
        <xdr:cNvPr id="522" name="消防費平均値テキスト"/>
        <xdr:cNvSpPr txBox="1"/>
      </xdr:nvSpPr>
      <xdr:spPr>
        <a:xfrm>
          <a:off x="16370300" y="6224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29144</xdr:rowOff>
    </xdr:from>
    <xdr:to>
      <xdr:col>85</xdr:col>
      <xdr:colOff>177800</xdr:colOff>
      <xdr:row>37</xdr:row>
      <xdr:rowOff>130744</xdr:rowOff>
    </xdr:to>
    <xdr:sp macro="" textlink="">
      <xdr:nvSpPr>
        <xdr:cNvPr id="523" name="フローチャート: 判断 522"/>
        <xdr:cNvSpPr/>
      </xdr:nvSpPr>
      <xdr:spPr>
        <a:xfrm>
          <a:off x="16268700" y="6372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145781</xdr:rowOff>
    </xdr:from>
    <xdr:to>
      <xdr:col>81</xdr:col>
      <xdr:colOff>50800</xdr:colOff>
      <xdr:row>37</xdr:row>
      <xdr:rowOff>159314</xdr:rowOff>
    </xdr:to>
    <xdr:cxnSp macro="">
      <xdr:nvCxnSpPr>
        <xdr:cNvPr id="524" name="直線コネクタ 523"/>
        <xdr:cNvCxnSpPr/>
      </xdr:nvCxnSpPr>
      <xdr:spPr>
        <a:xfrm>
          <a:off x="14592300" y="6489431"/>
          <a:ext cx="889000" cy="13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37739</xdr:rowOff>
    </xdr:from>
    <xdr:to>
      <xdr:col>81</xdr:col>
      <xdr:colOff>101600</xdr:colOff>
      <xdr:row>37</xdr:row>
      <xdr:rowOff>139339</xdr:rowOff>
    </xdr:to>
    <xdr:sp macro="" textlink="">
      <xdr:nvSpPr>
        <xdr:cNvPr id="525" name="フローチャート: 判断 524"/>
        <xdr:cNvSpPr/>
      </xdr:nvSpPr>
      <xdr:spPr>
        <a:xfrm>
          <a:off x="15430500" y="638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155866</xdr:rowOff>
    </xdr:from>
    <xdr:ext cx="534377" cy="259045"/>
    <xdr:sp macro="" textlink="">
      <xdr:nvSpPr>
        <xdr:cNvPr id="526" name="テキスト ボックス 525"/>
        <xdr:cNvSpPr txBox="1"/>
      </xdr:nvSpPr>
      <xdr:spPr>
        <a:xfrm>
          <a:off x="15214111" y="615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145781</xdr:rowOff>
    </xdr:from>
    <xdr:to>
      <xdr:col>76</xdr:col>
      <xdr:colOff>114300</xdr:colOff>
      <xdr:row>37</xdr:row>
      <xdr:rowOff>147152</xdr:rowOff>
    </xdr:to>
    <xdr:cxnSp macro="">
      <xdr:nvCxnSpPr>
        <xdr:cNvPr id="527" name="直線コネクタ 526"/>
        <xdr:cNvCxnSpPr/>
      </xdr:nvCxnSpPr>
      <xdr:spPr>
        <a:xfrm flipV="1">
          <a:off x="13703300" y="6489431"/>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16068</xdr:rowOff>
    </xdr:from>
    <xdr:to>
      <xdr:col>76</xdr:col>
      <xdr:colOff>165100</xdr:colOff>
      <xdr:row>37</xdr:row>
      <xdr:rowOff>117668</xdr:rowOff>
    </xdr:to>
    <xdr:sp macro="" textlink="">
      <xdr:nvSpPr>
        <xdr:cNvPr id="528" name="フローチャート: 判断 527"/>
        <xdr:cNvSpPr/>
      </xdr:nvSpPr>
      <xdr:spPr>
        <a:xfrm>
          <a:off x="14541500" y="635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134195</xdr:rowOff>
    </xdr:from>
    <xdr:ext cx="534377" cy="259045"/>
    <xdr:sp macro="" textlink="">
      <xdr:nvSpPr>
        <xdr:cNvPr id="529" name="テキスト ボックス 528"/>
        <xdr:cNvSpPr txBox="1"/>
      </xdr:nvSpPr>
      <xdr:spPr>
        <a:xfrm>
          <a:off x="14325111" y="613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147152</xdr:rowOff>
    </xdr:from>
    <xdr:to>
      <xdr:col>71</xdr:col>
      <xdr:colOff>177800</xdr:colOff>
      <xdr:row>37</xdr:row>
      <xdr:rowOff>154376</xdr:rowOff>
    </xdr:to>
    <xdr:cxnSp macro="">
      <xdr:nvCxnSpPr>
        <xdr:cNvPr id="530" name="直線コネクタ 529"/>
        <xdr:cNvCxnSpPr/>
      </xdr:nvCxnSpPr>
      <xdr:spPr>
        <a:xfrm flipV="1">
          <a:off x="12814300" y="6490802"/>
          <a:ext cx="889000" cy="7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35911</xdr:rowOff>
    </xdr:from>
    <xdr:to>
      <xdr:col>72</xdr:col>
      <xdr:colOff>38100</xdr:colOff>
      <xdr:row>37</xdr:row>
      <xdr:rowOff>137511</xdr:rowOff>
    </xdr:to>
    <xdr:sp macro="" textlink="">
      <xdr:nvSpPr>
        <xdr:cNvPr id="531" name="フローチャート: 判断 530"/>
        <xdr:cNvSpPr/>
      </xdr:nvSpPr>
      <xdr:spPr>
        <a:xfrm>
          <a:off x="136525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154038</xdr:rowOff>
    </xdr:from>
    <xdr:ext cx="534377" cy="259045"/>
    <xdr:sp macro="" textlink="">
      <xdr:nvSpPr>
        <xdr:cNvPr id="532" name="テキスト ボックス 531"/>
        <xdr:cNvSpPr txBox="1"/>
      </xdr:nvSpPr>
      <xdr:spPr>
        <a:xfrm>
          <a:off x="13436111" y="615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62382</xdr:rowOff>
    </xdr:from>
    <xdr:to>
      <xdr:col>67</xdr:col>
      <xdr:colOff>101600</xdr:colOff>
      <xdr:row>37</xdr:row>
      <xdr:rowOff>163982</xdr:rowOff>
    </xdr:to>
    <xdr:sp macro="" textlink="">
      <xdr:nvSpPr>
        <xdr:cNvPr id="533" name="フローチャート: 判断 532"/>
        <xdr:cNvSpPr/>
      </xdr:nvSpPr>
      <xdr:spPr>
        <a:xfrm>
          <a:off x="12763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9059</xdr:rowOff>
    </xdr:from>
    <xdr:ext cx="534377" cy="259045"/>
    <xdr:sp macro="" textlink="">
      <xdr:nvSpPr>
        <xdr:cNvPr id="534" name="テキスト ボックス 533"/>
        <xdr:cNvSpPr txBox="1"/>
      </xdr:nvSpPr>
      <xdr:spPr>
        <a:xfrm>
          <a:off x="12547111" y="618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104353</xdr:rowOff>
    </xdr:from>
    <xdr:to>
      <xdr:col>85</xdr:col>
      <xdr:colOff>177800</xdr:colOff>
      <xdr:row>38</xdr:row>
      <xdr:rowOff>34503</xdr:rowOff>
    </xdr:to>
    <xdr:sp macro="" textlink="">
      <xdr:nvSpPr>
        <xdr:cNvPr id="540" name="楕円 539"/>
        <xdr:cNvSpPr/>
      </xdr:nvSpPr>
      <xdr:spPr>
        <a:xfrm>
          <a:off x="16268700" y="6448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82780</xdr:rowOff>
    </xdr:from>
    <xdr:ext cx="534377" cy="259045"/>
    <xdr:sp macro="" textlink="">
      <xdr:nvSpPr>
        <xdr:cNvPr id="541" name="消防費該当値テキスト"/>
        <xdr:cNvSpPr txBox="1"/>
      </xdr:nvSpPr>
      <xdr:spPr>
        <a:xfrm>
          <a:off x="16370300" y="642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108514</xdr:rowOff>
    </xdr:from>
    <xdr:to>
      <xdr:col>81</xdr:col>
      <xdr:colOff>101600</xdr:colOff>
      <xdr:row>38</xdr:row>
      <xdr:rowOff>38664</xdr:rowOff>
    </xdr:to>
    <xdr:sp macro="" textlink="">
      <xdr:nvSpPr>
        <xdr:cNvPr id="542" name="楕円 541"/>
        <xdr:cNvSpPr/>
      </xdr:nvSpPr>
      <xdr:spPr>
        <a:xfrm>
          <a:off x="15430500" y="645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29791</xdr:rowOff>
    </xdr:from>
    <xdr:ext cx="534377" cy="259045"/>
    <xdr:sp macro="" textlink="">
      <xdr:nvSpPr>
        <xdr:cNvPr id="543" name="テキスト ボックス 542"/>
        <xdr:cNvSpPr txBox="1"/>
      </xdr:nvSpPr>
      <xdr:spPr>
        <a:xfrm>
          <a:off x="15214111" y="654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94981</xdr:rowOff>
    </xdr:from>
    <xdr:to>
      <xdr:col>76</xdr:col>
      <xdr:colOff>165100</xdr:colOff>
      <xdr:row>38</xdr:row>
      <xdr:rowOff>25130</xdr:rowOff>
    </xdr:to>
    <xdr:sp macro="" textlink="">
      <xdr:nvSpPr>
        <xdr:cNvPr id="544" name="楕円 543"/>
        <xdr:cNvSpPr/>
      </xdr:nvSpPr>
      <xdr:spPr>
        <a:xfrm>
          <a:off x="14541500" y="643863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16258</xdr:rowOff>
    </xdr:from>
    <xdr:ext cx="534377" cy="259045"/>
    <xdr:sp macro="" textlink="">
      <xdr:nvSpPr>
        <xdr:cNvPr id="545" name="テキスト ボックス 544"/>
        <xdr:cNvSpPr txBox="1"/>
      </xdr:nvSpPr>
      <xdr:spPr>
        <a:xfrm>
          <a:off x="14325111" y="653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96352</xdr:rowOff>
    </xdr:from>
    <xdr:to>
      <xdr:col>72</xdr:col>
      <xdr:colOff>38100</xdr:colOff>
      <xdr:row>38</xdr:row>
      <xdr:rowOff>26502</xdr:rowOff>
    </xdr:to>
    <xdr:sp macro="" textlink="">
      <xdr:nvSpPr>
        <xdr:cNvPr id="546" name="楕円 545"/>
        <xdr:cNvSpPr/>
      </xdr:nvSpPr>
      <xdr:spPr>
        <a:xfrm>
          <a:off x="13652500" y="6440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17629</xdr:rowOff>
    </xdr:from>
    <xdr:ext cx="534377" cy="259045"/>
    <xdr:sp macro="" textlink="">
      <xdr:nvSpPr>
        <xdr:cNvPr id="547" name="テキスト ボックス 546"/>
        <xdr:cNvSpPr txBox="1"/>
      </xdr:nvSpPr>
      <xdr:spPr>
        <a:xfrm>
          <a:off x="13436111" y="653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103576</xdr:rowOff>
    </xdr:from>
    <xdr:to>
      <xdr:col>67</xdr:col>
      <xdr:colOff>101600</xdr:colOff>
      <xdr:row>38</xdr:row>
      <xdr:rowOff>33727</xdr:rowOff>
    </xdr:to>
    <xdr:sp macro="" textlink="">
      <xdr:nvSpPr>
        <xdr:cNvPr id="548" name="楕円 547"/>
        <xdr:cNvSpPr/>
      </xdr:nvSpPr>
      <xdr:spPr>
        <a:xfrm>
          <a:off x="12763500" y="644722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24853</xdr:rowOff>
    </xdr:from>
    <xdr:ext cx="534377" cy="259045"/>
    <xdr:sp macro="" textlink="">
      <xdr:nvSpPr>
        <xdr:cNvPr id="549" name="テキスト ボックス 548"/>
        <xdr:cNvSpPr txBox="1"/>
      </xdr:nvSpPr>
      <xdr:spPr>
        <a:xfrm>
          <a:off x="12547111" y="653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59785</xdr:rowOff>
    </xdr:from>
    <xdr:to>
      <xdr:col>85</xdr:col>
      <xdr:colOff>126364</xdr:colOff>
      <xdr:row>58</xdr:row>
      <xdr:rowOff>106610</xdr:rowOff>
    </xdr:to>
    <xdr:cxnSp macro="">
      <xdr:nvCxnSpPr>
        <xdr:cNvPr id="574" name="直線コネクタ 573"/>
        <xdr:cNvCxnSpPr/>
      </xdr:nvCxnSpPr>
      <xdr:spPr>
        <a:xfrm flipV="1">
          <a:off x="16317595" y="8803735"/>
          <a:ext cx="1269" cy="1246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110437</xdr:rowOff>
    </xdr:from>
    <xdr:ext cx="534377" cy="259045"/>
    <xdr:sp macro="" textlink="">
      <xdr:nvSpPr>
        <xdr:cNvPr id="575" name="教育費最小値テキスト"/>
        <xdr:cNvSpPr txBox="1"/>
      </xdr:nvSpPr>
      <xdr:spPr>
        <a:xfrm>
          <a:off x="16370300" y="1005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106610</xdr:rowOff>
    </xdr:from>
    <xdr:to>
      <xdr:col>86</xdr:col>
      <xdr:colOff>25400</xdr:colOff>
      <xdr:row>58</xdr:row>
      <xdr:rowOff>106610</xdr:rowOff>
    </xdr:to>
    <xdr:cxnSp macro="">
      <xdr:nvCxnSpPr>
        <xdr:cNvPr id="576" name="直線コネクタ 575"/>
        <xdr:cNvCxnSpPr/>
      </xdr:nvCxnSpPr>
      <xdr:spPr>
        <a:xfrm>
          <a:off x="16230600" y="10050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6462</xdr:rowOff>
    </xdr:from>
    <xdr:ext cx="534377" cy="259045"/>
    <xdr:sp macro="" textlink="">
      <xdr:nvSpPr>
        <xdr:cNvPr id="577" name="教育費最大値テキスト"/>
        <xdr:cNvSpPr txBox="1"/>
      </xdr:nvSpPr>
      <xdr:spPr>
        <a:xfrm>
          <a:off x="16370300" y="857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91,195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59785</xdr:rowOff>
    </xdr:from>
    <xdr:to>
      <xdr:col>86</xdr:col>
      <xdr:colOff>25400</xdr:colOff>
      <xdr:row>51</xdr:row>
      <xdr:rowOff>59785</xdr:rowOff>
    </xdr:to>
    <xdr:cxnSp macro="">
      <xdr:nvCxnSpPr>
        <xdr:cNvPr id="578" name="直線コネクタ 577"/>
        <xdr:cNvCxnSpPr/>
      </xdr:nvCxnSpPr>
      <xdr:spPr>
        <a:xfrm>
          <a:off x="16230600" y="8803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151073</xdr:rowOff>
    </xdr:from>
    <xdr:to>
      <xdr:col>85</xdr:col>
      <xdr:colOff>127000</xdr:colOff>
      <xdr:row>55</xdr:row>
      <xdr:rowOff>48413</xdr:rowOff>
    </xdr:to>
    <xdr:cxnSp macro="">
      <xdr:nvCxnSpPr>
        <xdr:cNvPr id="579" name="直線コネクタ 578"/>
        <xdr:cNvCxnSpPr/>
      </xdr:nvCxnSpPr>
      <xdr:spPr>
        <a:xfrm>
          <a:off x="15481300" y="9066473"/>
          <a:ext cx="838200" cy="411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117886</xdr:rowOff>
    </xdr:from>
    <xdr:ext cx="534377" cy="259045"/>
    <xdr:sp macro="" textlink="">
      <xdr:nvSpPr>
        <xdr:cNvPr id="580" name="教育費平均値テキスト"/>
        <xdr:cNvSpPr txBox="1"/>
      </xdr:nvSpPr>
      <xdr:spPr>
        <a:xfrm>
          <a:off x="16370300" y="9547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139459</xdr:rowOff>
    </xdr:from>
    <xdr:to>
      <xdr:col>85</xdr:col>
      <xdr:colOff>177800</xdr:colOff>
      <xdr:row>56</xdr:row>
      <xdr:rowOff>69609</xdr:rowOff>
    </xdr:to>
    <xdr:sp macro="" textlink="">
      <xdr:nvSpPr>
        <xdr:cNvPr id="581" name="フローチャート: 判断 580"/>
        <xdr:cNvSpPr/>
      </xdr:nvSpPr>
      <xdr:spPr>
        <a:xfrm>
          <a:off x="16268700" y="9569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151073</xdr:rowOff>
    </xdr:from>
    <xdr:to>
      <xdr:col>81</xdr:col>
      <xdr:colOff>50800</xdr:colOff>
      <xdr:row>54</xdr:row>
      <xdr:rowOff>59633</xdr:rowOff>
    </xdr:to>
    <xdr:cxnSp macro="">
      <xdr:nvCxnSpPr>
        <xdr:cNvPr id="582" name="直線コネクタ 581"/>
        <xdr:cNvCxnSpPr/>
      </xdr:nvCxnSpPr>
      <xdr:spPr>
        <a:xfrm flipV="1">
          <a:off x="14592300" y="9066473"/>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162471</xdr:rowOff>
    </xdr:from>
    <xdr:to>
      <xdr:col>81</xdr:col>
      <xdr:colOff>101600</xdr:colOff>
      <xdr:row>56</xdr:row>
      <xdr:rowOff>92621</xdr:rowOff>
    </xdr:to>
    <xdr:sp macro="" textlink="">
      <xdr:nvSpPr>
        <xdr:cNvPr id="583" name="フローチャート: 判断 582"/>
        <xdr:cNvSpPr/>
      </xdr:nvSpPr>
      <xdr:spPr>
        <a:xfrm>
          <a:off x="15430500" y="959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83748</xdr:rowOff>
    </xdr:from>
    <xdr:ext cx="534377" cy="259045"/>
    <xdr:sp macro="" textlink="">
      <xdr:nvSpPr>
        <xdr:cNvPr id="584" name="テキスト ボックス 583"/>
        <xdr:cNvSpPr txBox="1"/>
      </xdr:nvSpPr>
      <xdr:spPr>
        <a:xfrm>
          <a:off x="15214111" y="9684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59633</xdr:rowOff>
    </xdr:from>
    <xdr:to>
      <xdr:col>76</xdr:col>
      <xdr:colOff>114300</xdr:colOff>
      <xdr:row>57</xdr:row>
      <xdr:rowOff>26543</xdr:rowOff>
    </xdr:to>
    <xdr:cxnSp macro="">
      <xdr:nvCxnSpPr>
        <xdr:cNvPr id="585" name="直線コネクタ 584"/>
        <xdr:cNvCxnSpPr/>
      </xdr:nvCxnSpPr>
      <xdr:spPr>
        <a:xfrm flipV="1">
          <a:off x="13703300" y="9317933"/>
          <a:ext cx="889000" cy="48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55734</xdr:rowOff>
    </xdr:from>
    <xdr:to>
      <xdr:col>76</xdr:col>
      <xdr:colOff>165100</xdr:colOff>
      <xdr:row>55</xdr:row>
      <xdr:rowOff>157334</xdr:rowOff>
    </xdr:to>
    <xdr:sp macro="" textlink="">
      <xdr:nvSpPr>
        <xdr:cNvPr id="586" name="フローチャート: 判断 585"/>
        <xdr:cNvSpPr/>
      </xdr:nvSpPr>
      <xdr:spPr>
        <a:xfrm>
          <a:off x="14541500" y="948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148461</xdr:rowOff>
    </xdr:from>
    <xdr:ext cx="534377" cy="259045"/>
    <xdr:sp macro="" textlink="">
      <xdr:nvSpPr>
        <xdr:cNvPr id="587" name="テキスト ボックス 586"/>
        <xdr:cNvSpPr txBox="1"/>
      </xdr:nvSpPr>
      <xdr:spPr>
        <a:xfrm>
          <a:off x="14325111" y="957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167742</xdr:rowOff>
    </xdr:from>
    <xdr:to>
      <xdr:col>71</xdr:col>
      <xdr:colOff>177800</xdr:colOff>
      <xdr:row>57</xdr:row>
      <xdr:rowOff>26543</xdr:rowOff>
    </xdr:to>
    <xdr:cxnSp macro="">
      <xdr:nvCxnSpPr>
        <xdr:cNvPr id="588" name="直線コネクタ 587"/>
        <xdr:cNvCxnSpPr/>
      </xdr:nvCxnSpPr>
      <xdr:spPr>
        <a:xfrm>
          <a:off x="12814300" y="9768942"/>
          <a:ext cx="889000" cy="30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1784</xdr:rowOff>
    </xdr:from>
    <xdr:to>
      <xdr:col>72</xdr:col>
      <xdr:colOff>38100</xdr:colOff>
      <xdr:row>56</xdr:row>
      <xdr:rowOff>103384</xdr:rowOff>
    </xdr:to>
    <xdr:sp macro="" textlink="">
      <xdr:nvSpPr>
        <xdr:cNvPr id="589" name="フローチャート: 判断 588"/>
        <xdr:cNvSpPr/>
      </xdr:nvSpPr>
      <xdr:spPr>
        <a:xfrm>
          <a:off x="136525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119911</xdr:rowOff>
    </xdr:from>
    <xdr:ext cx="534377" cy="259045"/>
    <xdr:sp macro="" textlink="">
      <xdr:nvSpPr>
        <xdr:cNvPr id="590" name="テキスト ボックス 589"/>
        <xdr:cNvSpPr txBox="1"/>
      </xdr:nvSpPr>
      <xdr:spPr>
        <a:xfrm>
          <a:off x="13436111" y="937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59677</xdr:rowOff>
    </xdr:from>
    <xdr:to>
      <xdr:col>67</xdr:col>
      <xdr:colOff>101600</xdr:colOff>
      <xdr:row>56</xdr:row>
      <xdr:rowOff>161277</xdr:rowOff>
    </xdr:to>
    <xdr:sp macro="" textlink="">
      <xdr:nvSpPr>
        <xdr:cNvPr id="591" name="フローチャート: 判断 590"/>
        <xdr:cNvSpPr/>
      </xdr:nvSpPr>
      <xdr:spPr>
        <a:xfrm>
          <a:off x="12763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6354</xdr:rowOff>
    </xdr:from>
    <xdr:ext cx="534377" cy="259045"/>
    <xdr:sp macro="" textlink="">
      <xdr:nvSpPr>
        <xdr:cNvPr id="592" name="テキスト ボックス 591"/>
        <xdr:cNvSpPr txBox="1"/>
      </xdr:nvSpPr>
      <xdr:spPr>
        <a:xfrm>
          <a:off x="12547111" y="943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169063</xdr:rowOff>
    </xdr:from>
    <xdr:to>
      <xdr:col>85</xdr:col>
      <xdr:colOff>177800</xdr:colOff>
      <xdr:row>55</xdr:row>
      <xdr:rowOff>99213</xdr:rowOff>
    </xdr:to>
    <xdr:sp macro="" textlink="">
      <xdr:nvSpPr>
        <xdr:cNvPr id="598" name="楕円 597"/>
        <xdr:cNvSpPr/>
      </xdr:nvSpPr>
      <xdr:spPr>
        <a:xfrm>
          <a:off x="16268700" y="9427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20490</xdr:rowOff>
    </xdr:from>
    <xdr:ext cx="534377" cy="259045"/>
    <xdr:sp macro="" textlink="">
      <xdr:nvSpPr>
        <xdr:cNvPr id="599" name="教育費該当値テキスト"/>
        <xdr:cNvSpPr txBox="1"/>
      </xdr:nvSpPr>
      <xdr:spPr>
        <a:xfrm>
          <a:off x="16370300" y="9278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100273</xdr:rowOff>
    </xdr:from>
    <xdr:to>
      <xdr:col>81</xdr:col>
      <xdr:colOff>101600</xdr:colOff>
      <xdr:row>53</xdr:row>
      <xdr:rowOff>30423</xdr:rowOff>
    </xdr:to>
    <xdr:sp macro="" textlink="">
      <xdr:nvSpPr>
        <xdr:cNvPr id="600" name="楕円 599"/>
        <xdr:cNvSpPr/>
      </xdr:nvSpPr>
      <xdr:spPr>
        <a:xfrm>
          <a:off x="15430500" y="9015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51</xdr:row>
      <xdr:rowOff>46950</xdr:rowOff>
    </xdr:from>
    <xdr:ext cx="534377" cy="259045"/>
    <xdr:sp macro="" textlink="">
      <xdr:nvSpPr>
        <xdr:cNvPr id="601" name="テキスト ボックス 600"/>
        <xdr:cNvSpPr txBox="1"/>
      </xdr:nvSpPr>
      <xdr:spPr>
        <a:xfrm>
          <a:off x="15214111" y="8790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8833</xdr:rowOff>
    </xdr:from>
    <xdr:to>
      <xdr:col>76</xdr:col>
      <xdr:colOff>165100</xdr:colOff>
      <xdr:row>54</xdr:row>
      <xdr:rowOff>110433</xdr:rowOff>
    </xdr:to>
    <xdr:sp macro="" textlink="">
      <xdr:nvSpPr>
        <xdr:cNvPr id="602" name="楕円 601"/>
        <xdr:cNvSpPr/>
      </xdr:nvSpPr>
      <xdr:spPr>
        <a:xfrm>
          <a:off x="14541500" y="9267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126960</xdr:rowOff>
    </xdr:from>
    <xdr:ext cx="534377" cy="259045"/>
    <xdr:sp macro="" textlink="">
      <xdr:nvSpPr>
        <xdr:cNvPr id="603" name="テキスト ボックス 602"/>
        <xdr:cNvSpPr txBox="1"/>
      </xdr:nvSpPr>
      <xdr:spPr>
        <a:xfrm>
          <a:off x="14325111" y="9042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147193</xdr:rowOff>
    </xdr:from>
    <xdr:to>
      <xdr:col>72</xdr:col>
      <xdr:colOff>38100</xdr:colOff>
      <xdr:row>57</xdr:row>
      <xdr:rowOff>77343</xdr:rowOff>
    </xdr:to>
    <xdr:sp macro="" textlink="">
      <xdr:nvSpPr>
        <xdr:cNvPr id="604" name="楕円 603"/>
        <xdr:cNvSpPr/>
      </xdr:nvSpPr>
      <xdr:spPr>
        <a:xfrm>
          <a:off x="13652500" y="9748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68470</xdr:rowOff>
    </xdr:from>
    <xdr:ext cx="534377" cy="259045"/>
    <xdr:sp macro="" textlink="">
      <xdr:nvSpPr>
        <xdr:cNvPr id="605" name="テキスト ボックス 604"/>
        <xdr:cNvSpPr txBox="1"/>
      </xdr:nvSpPr>
      <xdr:spPr>
        <a:xfrm>
          <a:off x="13436111" y="984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116942</xdr:rowOff>
    </xdr:from>
    <xdr:to>
      <xdr:col>67</xdr:col>
      <xdr:colOff>101600</xdr:colOff>
      <xdr:row>57</xdr:row>
      <xdr:rowOff>47092</xdr:rowOff>
    </xdr:to>
    <xdr:sp macro="" textlink="">
      <xdr:nvSpPr>
        <xdr:cNvPr id="606" name="楕円 605"/>
        <xdr:cNvSpPr/>
      </xdr:nvSpPr>
      <xdr:spPr>
        <a:xfrm>
          <a:off x="12763500" y="9718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38219</xdr:rowOff>
    </xdr:from>
    <xdr:ext cx="534377" cy="259045"/>
    <xdr:sp macro="" textlink="">
      <xdr:nvSpPr>
        <xdr:cNvPr id="607" name="テキスト ボックス 606"/>
        <xdr:cNvSpPr txBox="1"/>
      </xdr:nvSpPr>
      <xdr:spPr>
        <a:xfrm>
          <a:off x="12547111" y="9810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1" name="テキスト ボックス 620"/>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3" name="テキスト ボックス 622"/>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5" name="テキスト ボックス 624"/>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48214</xdr:rowOff>
    </xdr:from>
    <xdr:to>
      <xdr:col>85</xdr:col>
      <xdr:colOff>126364</xdr:colOff>
      <xdr:row>78</xdr:row>
      <xdr:rowOff>139700</xdr:rowOff>
    </xdr:to>
    <xdr:cxnSp macro="">
      <xdr:nvCxnSpPr>
        <xdr:cNvPr id="629" name="直線コネクタ 628"/>
        <xdr:cNvCxnSpPr/>
      </xdr:nvCxnSpPr>
      <xdr:spPr>
        <a:xfrm flipV="1">
          <a:off x="16317595" y="12392614"/>
          <a:ext cx="1269" cy="112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147053</xdr:rowOff>
    </xdr:from>
    <xdr:ext cx="249299" cy="259045"/>
    <xdr:sp macro="" textlink="">
      <xdr:nvSpPr>
        <xdr:cNvPr id="630" name="災害復旧費最小値テキスト"/>
        <xdr:cNvSpPr txBox="1"/>
      </xdr:nvSpPr>
      <xdr:spPr>
        <a:xfrm>
          <a:off x="16370300" y="135201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166341</xdr:rowOff>
    </xdr:from>
    <xdr:ext cx="534377" cy="259045"/>
    <xdr:sp macro="" textlink="">
      <xdr:nvSpPr>
        <xdr:cNvPr id="632" name="災害復旧費最大値テキスト"/>
        <xdr:cNvSpPr txBox="1"/>
      </xdr:nvSpPr>
      <xdr:spPr>
        <a:xfrm>
          <a:off x="16370300" y="1216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48214</xdr:rowOff>
    </xdr:from>
    <xdr:to>
      <xdr:col>86</xdr:col>
      <xdr:colOff>25400</xdr:colOff>
      <xdr:row>72</xdr:row>
      <xdr:rowOff>48214</xdr:rowOff>
    </xdr:to>
    <xdr:cxnSp macro="">
      <xdr:nvCxnSpPr>
        <xdr:cNvPr id="633" name="直線コネクタ 632"/>
        <xdr:cNvCxnSpPr/>
      </xdr:nvCxnSpPr>
      <xdr:spPr>
        <a:xfrm>
          <a:off x="16230600" y="12392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131197</xdr:rowOff>
    </xdr:from>
    <xdr:to>
      <xdr:col>85</xdr:col>
      <xdr:colOff>127000</xdr:colOff>
      <xdr:row>78</xdr:row>
      <xdr:rowOff>133803</xdr:rowOff>
    </xdr:to>
    <xdr:cxnSp macro="">
      <xdr:nvCxnSpPr>
        <xdr:cNvPr id="634" name="直線コネクタ 633"/>
        <xdr:cNvCxnSpPr/>
      </xdr:nvCxnSpPr>
      <xdr:spPr>
        <a:xfrm flipV="1">
          <a:off x="15481300" y="13504297"/>
          <a:ext cx="838200" cy="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64502</xdr:rowOff>
    </xdr:from>
    <xdr:ext cx="469744" cy="259045"/>
    <xdr:sp macro="" textlink="">
      <xdr:nvSpPr>
        <xdr:cNvPr id="635" name="災害復旧費平均値テキスト"/>
        <xdr:cNvSpPr txBox="1"/>
      </xdr:nvSpPr>
      <xdr:spPr>
        <a:xfrm>
          <a:off x="16370300" y="132661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41625</xdr:rowOff>
    </xdr:from>
    <xdr:to>
      <xdr:col>85</xdr:col>
      <xdr:colOff>177800</xdr:colOff>
      <xdr:row>78</xdr:row>
      <xdr:rowOff>143225</xdr:rowOff>
    </xdr:to>
    <xdr:sp macro="" textlink="">
      <xdr:nvSpPr>
        <xdr:cNvPr id="636" name="フローチャート: 判断 635"/>
        <xdr:cNvSpPr/>
      </xdr:nvSpPr>
      <xdr:spPr>
        <a:xfrm>
          <a:off x="16268700" y="1341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133803</xdr:rowOff>
    </xdr:from>
    <xdr:to>
      <xdr:col>81</xdr:col>
      <xdr:colOff>50800</xdr:colOff>
      <xdr:row>78</xdr:row>
      <xdr:rowOff>137826</xdr:rowOff>
    </xdr:to>
    <xdr:cxnSp macro="">
      <xdr:nvCxnSpPr>
        <xdr:cNvPr id="637" name="直線コネクタ 636"/>
        <xdr:cNvCxnSpPr/>
      </xdr:nvCxnSpPr>
      <xdr:spPr>
        <a:xfrm flipV="1">
          <a:off x="14592300" y="13506903"/>
          <a:ext cx="8890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39660</xdr:rowOff>
    </xdr:from>
    <xdr:to>
      <xdr:col>81</xdr:col>
      <xdr:colOff>101600</xdr:colOff>
      <xdr:row>78</xdr:row>
      <xdr:rowOff>141260</xdr:rowOff>
    </xdr:to>
    <xdr:sp macro="" textlink="">
      <xdr:nvSpPr>
        <xdr:cNvPr id="638" name="フローチャート: 判断 637"/>
        <xdr:cNvSpPr/>
      </xdr:nvSpPr>
      <xdr:spPr>
        <a:xfrm>
          <a:off x="15430500" y="1341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157787</xdr:rowOff>
    </xdr:from>
    <xdr:ext cx="469744" cy="259045"/>
    <xdr:sp macro="" textlink="">
      <xdr:nvSpPr>
        <xdr:cNvPr id="639" name="テキスト ボックス 638"/>
        <xdr:cNvSpPr txBox="1"/>
      </xdr:nvSpPr>
      <xdr:spPr>
        <a:xfrm>
          <a:off x="15246428" y="1318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130601</xdr:rowOff>
    </xdr:from>
    <xdr:to>
      <xdr:col>76</xdr:col>
      <xdr:colOff>114300</xdr:colOff>
      <xdr:row>78</xdr:row>
      <xdr:rowOff>137826</xdr:rowOff>
    </xdr:to>
    <xdr:cxnSp macro="">
      <xdr:nvCxnSpPr>
        <xdr:cNvPr id="640" name="直線コネクタ 639"/>
        <xdr:cNvCxnSpPr/>
      </xdr:nvCxnSpPr>
      <xdr:spPr>
        <a:xfrm>
          <a:off x="13703300" y="13503701"/>
          <a:ext cx="889000" cy="7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43363</xdr:rowOff>
    </xdr:from>
    <xdr:to>
      <xdr:col>76</xdr:col>
      <xdr:colOff>165100</xdr:colOff>
      <xdr:row>78</xdr:row>
      <xdr:rowOff>144963</xdr:rowOff>
    </xdr:to>
    <xdr:sp macro="" textlink="">
      <xdr:nvSpPr>
        <xdr:cNvPr id="641" name="フローチャート: 判断 640"/>
        <xdr:cNvSpPr/>
      </xdr:nvSpPr>
      <xdr:spPr>
        <a:xfrm>
          <a:off x="14541500" y="1341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161490</xdr:rowOff>
    </xdr:from>
    <xdr:ext cx="378565" cy="259045"/>
    <xdr:sp macro="" textlink="">
      <xdr:nvSpPr>
        <xdr:cNvPr id="642" name="テキスト ボックス 641"/>
        <xdr:cNvSpPr txBox="1"/>
      </xdr:nvSpPr>
      <xdr:spPr>
        <a:xfrm>
          <a:off x="14403017" y="131916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33812</xdr:rowOff>
    </xdr:from>
    <xdr:to>
      <xdr:col>71</xdr:col>
      <xdr:colOff>177800</xdr:colOff>
      <xdr:row>78</xdr:row>
      <xdr:rowOff>130601</xdr:rowOff>
    </xdr:to>
    <xdr:cxnSp macro="">
      <xdr:nvCxnSpPr>
        <xdr:cNvPr id="643" name="直線コネクタ 642"/>
        <xdr:cNvCxnSpPr/>
      </xdr:nvCxnSpPr>
      <xdr:spPr>
        <a:xfrm>
          <a:off x="12814300" y="13406912"/>
          <a:ext cx="889000" cy="96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29784</xdr:rowOff>
    </xdr:from>
    <xdr:to>
      <xdr:col>72</xdr:col>
      <xdr:colOff>38100</xdr:colOff>
      <xdr:row>78</xdr:row>
      <xdr:rowOff>131384</xdr:rowOff>
    </xdr:to>
    <xdr:sp macro="" textlink="">
      <xdr:nvSpPr>
        <xdr:cNvPr id="644" name="フローチャート: 判断 643"/>
        <xdr:cNvSpPr/>
      </xdr:nvSpPr>
      <xdr:spPr>
        <a:xfrm>
          <a:off x="13652500" y="13402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147911</xdr:rowOff>
    </xdr:from>
    <xdr:ext cx="469744" cy="259045"/>
    <xdr:sp macro="" textlink="">
      <xdr:nvSpPr>
        <xdr:cNvPr id="645" name="テキスト ボックス 644"/>
        <xdr:cNvSpPr txBox="1"/>
      </xdr:nvSpPr>
      <xdr:spPr>
        <a:xfrm>
          <a:off x="13468428" y="1317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12822</xdr:rowOff>
    </xdr:from>
    <xdr:to>
      <xdr:col>67</xdr:col>
      <xdr:colOff>101600</xdr:colOff>
      <xdr:row>78</xdr:row>
      <xdr:rowOff>114422</xdr:rowOff>
    </xdr:to>
    <xdr:sp macro="" textlink="">
      <xdr:nvSpPr>
        <xdr:cNvPr id="646" name="フローチャート: 判断 645"/>
        <xdr:cNvSpPr/>
      </xdr:nvSpPr>
      <xdr:spPr>
        <a:xfrm>
          <a:off x="12763500" y="1338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105549</xdr:rowOff>
    </xdr:from>
    <xdr:ext cx="469744" cy="259045"/>
    <xdr:sp macro="" textlink="">
      <xdr:nvSpPr>
        <xdr:cNvPr id="647" name="テキスト ボックス 646"/>
        <xdr:cNvSpPr txBox="1"/>
      </xdr:nvSpPr>
      <xdr:spPr>
        <a:xfrm>
          <a:off x="12579428" y="13478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80397</xdr:rowOff>
    </xdr:from>
    <xdr:to>
      <xdr:col>85</xdr:col>
      <xdr:colOff>177800</xdr:colOff>
      <xdr:row>79</xdr:row>
      <xdr:rowOff>10547</xdr:rowOff>
    </xdr:to>
    <xdr:sp macro="" textlink="">
      <xdr:nvSpPr>
        <xdr:cNvPr id="653" name="楕円 652"/>
        <xdr:cNvSpPr/>
      </xdr:nvSpPr>
      <xdr:spPr>
        <a:xfrm>
          <a:off x="16268700" y="1345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20053</xdr:rowOff>
    </xdr:from>
    <xdr:ext cx="378565" cy="259045"/>
    <xdr:sp macro="" textlink="">
      <xdr:nvSpPr>
        <xdr:cNvPr id="654" name="災害復旧費該当値テキスト"/>
        <xdr:cNvSpPr txBox="1"/>
      </xdr:nvSpPr>
      <xdr:spPr>
        <a:xfrm>
          <a:off x="16370300" y="133931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83003</xdr:rowOff>
    </xdr:from>
    <xdr:to>
      <xdr:col>81</xdr:col>
      <xdr:colOff>101600</xdr:colOff>
      <xdr:row>79</xdr:row>
      <xdr:rowOff>13153</xdr:rowOff>
    </xdr:to>
    <xdr:sp macro="" textlink="">
      <xdr:nvSpPr>
        <xdr:cNvPr id="655" name="楕円 654"/>
        <xdr:cNvSpPr/>
      </xdr:nvSpPr>
      <xdr:spPr>
        <a:xfrm>
          <a:off x="15430500" y="1345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4280</xdr:rowOff>
    </xdr:from>
    <xdr:ext cx="378565" cy="259045"/>
    <xdr:sp macro="" textlink="">
      <xdr:nvSpPr>
        <xdr:cNvPr id="656" name="テキスト ボックス 655"/>
        <xdr:cNvSpPr txBox="1"/>
      </xdr:nvSpPr>
      <xdr:spPr>
        <a:xfrm>
          <a:off x="15292017" y="135488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87026</xdr:rowOff>
    </xdr:from>
    <xdr:to>
      <xdr:col>76</xdr:col>
      <xdr:colOff>165100</xdr:colOff>
      <xdr:row>79</xdr:row>
      <xdr:rowOff>17176</xdr:rowOff>
    </xdr:to>
    <xdr:sp macro="" textlink="">
      <xdr:nvSpPr>
        <xdr:cNvPr id="657" name="楕円 656"/>
        <xdr:cNvSpPr/>
      </xdr:nvSpPr>
      <xdr:spPr>
        <a:xfrm>
          <a:off x="14541500" y="13460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8303</xdr:rowOff>
    </xdr:from>
    <xdr:ext cx="313932" cy="259045"/>
    <xdr:sp macro="" textlink="">
      <xdr:nvSpPr>
        <xdr:cNvPr id="658" name="テキスト ボックス 657"/>
        <xdr:cNvSpPr txBox="1"/>
      </xdr:nvSpPr>
      <xdr:spPr>
        <a:xfrm>
          <a:off x="14435333" y="135528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79801</xdr:rowOff>
    </xdr:from>
    <xdr:to>
      <xdr:col>72</xdr:col>
      <xdr:colOff>38100</xdr:colOff>
      <xdr:row>79</xdr:row>
      <xdr:rowOff>9951</xdr:rowOff>
    </xdr:to>
    <xdr:sp macro="" textlink="">
      <xdr:nvSpPr>
        <xdr:cNvPr id="659" name="楕円 658"/>
        <xdr:cNvSpPr/>
      </xdr:nvSpPr>
      <xdr:spPr>
        <a:xfrm>
          <a:off x="13652500" y="13452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1078</xdr:rowOff>
    </xdr:from>
    <xdr:ext cx="378565" cy="259045"/>
    <xdr:sp macro="" textlink="">
      <xdr:nvSpPr>
        <xdr:cNvPr id="660" name="テキスト ボックス 659"/>
        <xdr:cNvSpPr txBox="1"/>
      </xdr:nvSpPr>
      <xdr:spPr>
        <a:xfrm>
          <a:off x="13514017" y="135456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154462</xdr:rowOff>
    </xdr:from>
    <xdr:to>
      <xdr:col>67</xdr:col>
      <xdr:colOff>101600</xdr:colOff>
      <xdr:row>78</xdr:row>
      <xdr:rowOff>84612</xdr:rowOff>
    </xdr:to>
    <xdr:sp macro="" textlink="">
      <xdr:nvSpPr>
        <xdr:cNvPr id="661" name="楕円 660"/>
        <xdr:cNvSpPr/>
      </xdr:nvSpPr>
      <xdr:spPr>
        <a:xfrm>
          <a:off x="12763500" y="13356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101139</xdr:rowOff>
    </xdr:from>
    <xdr:ext cx="469744" cy="259045"/>
    <xdr:sp macro="" textlink="">
      <xdr:nvSpPr>
        <xdr:cNvPr id="662" name="テキスト ボックス 661"/>
        <xdr:cNvSpPr txBox="1"/>
      </xdr:nvSpPr>
      <xdr:spPr>
        <a:xfrm>
          <a:off x="12579428" y="13131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0" name="テキスト ボックス 679"/>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25845</xdr:rowOff>
    </xdr:from>
    <xdr:to>
      <xdr:col>85</xdr:col>
      <xdr:colOff>126364</xdr:colOff>
      <xdr:row>98</xdr:row>
      <xdr:rowOff>78499</xdr:rowOff>
    </xdr:to>
    <xdr:cxnSp macro="">
      <xdr:nvCxnSpPr>
        <xdr:cNvPr id="686" name="直線コネクタ 685"/>
        <xdr:cNvCxnSpPr/>
      </xdr:nvCxnSpPr>
      <xdr:spPr>
        <a:xfrm flipV="1">
          <a:off x="16317595" y="15456345"/>
          <a:ext cx="1269" cy="1424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82326</xdr:rowOff>
    </xdr:from>
    <xdr:ext cx="534377" cy="259045"/>
    <xdr:sp macro="" textlink="">
      <xdr:nvSpPr>
        <xdr:cNvPr id="687" name="公債費最小値テキスト"/>
        <xdr:cNvSpPr txBox="1"/>
      </xdr:nvSpPr>
      <xdr:spPr>
        <a:xfrm>
          <a:off x="16370300" y="1688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78499</xdr:rowOff>
    </xdr:from>
    <xdr:to>
      <xdr:col>86</xdr:col>
      <xdr:colOff>25400</xdr:colOff>
      <xdr:row>98</xdr:row>
      <xdr:rowOff>78499</xdr:rowOff>
    </xdr:to>
    <xdr:cxnSp macro="">
      <xdr:nvCxnSpPr>
        <xdr:cNvPr id="688" name="直線コネクタ 687"/>
        <xdr:cNvCxnSpPr/>
      </xdr:nvCxnSpPr>
      <xdr:spPr>
        <a:xfrm>
          <a:off x="16230600" y="16880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143972</xdr:rowOff>
    </xdr:from>
    <xdr:ext cx="599010" cy="259045"/>
    <xdr:sp macro="" textlink="">
      <xdr:nvSpPr>
        <xdr:cNvPr id="689" name="公債費最大値テキスト"/>
        <xdr:cNvSpPr txBox="1"/>
      </xdr:nvSpPr>
      <xdr:spPr>
        <a:xfrm>
          <a:off x="16370300" y="1523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122,965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25845</xdr:rowOff>
    </xdr:from>
    <xdr:to>
      <xdr:col>86</xdr:col>
      <xdr:colOff>25400</xdr:colOff>
      <xdr:row>90</xdr:row>
      <xdr:rowOff>25845</xdr:rowOff>
    </xdr:to>
    <xdr:cxnSp macro="">
      <xdr:nvCxnSpPr>
        <xdr:cNvPr id="690" name="直線コネクタ 689"/>
        <xdr:cNvCxnSpPr/>
      </xdr:nvCxnSpPr>
      <xdr:spPr>
        <a:xfrm>
          <a:off x="16230600" y="15456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8089</xdr:rowOff>
    </xdr:from>
    <xdr:to>
      <xdr:col>85</xdr:col>
      <xdr:colOff>127000</xdr:colOff>
      <xdr:row>96</xdr:row>
      <xdr:rowOff>15697</xdr:rowOff>
    </xdr:to>
    <xdr:cxnSp macro="">
      <xdr:nvCxnSpPr>
        <xdr:cNvPr id="691" name="直線コネクタ 690"/>
        <xdr:cNvCxnSpPr/>
      </xdr:nvCxnSpPr>
      <xdr:spPr>
        <a:xfrm>
          <a:off x="15481300" y="16467289"/>
          <a:ext cx="838200" cy="7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27067</xdr:rowOff>
    </xdr:from>
    <xdr:ext cx="534377" cy="259045"/>
    <xdr:sp macro="" textlink="">
      <xdr:nvSpPr>
        <xdr:cNvPr id="692" name="公債費平均値テキスト"/>
        <xdr:cNvSpPr txBox="1"/>
      </xdr:nvSpPr>
      <xdr:spPr>
        <a:xfrm>
          <a:off x="16370300" y="16486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48640</xdr:rowOff>
    </xdr:from>
    <xdr:to>
      <xdr:col>85</xdr:col>
      <xdr:colOff>177800</xdr:colOff>
      <xdr:row>96</xdr:row>
      <xdr:rowOff>150240</xdr:rowOff>
    </xdr:to>
    <xdr:sp macro="" textlink="">
      <xdr:nvSpPr>
        <xdr:cNvPr id="693" name="フローチャート: 判断 692"/>
        <xdr:cNvSpPr/>
      </xdr:nvSpPr>
      <xdr:spPr>
        <a:xfrm>
          <a:off x="16268700" y="1650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8089</xdr:rowOff>
    </xdr:from>
    <xdr:to>
      <xdr:col>81</xdr:col>
      <xdr:colOff>50800</xdr:colOff>
      <xdr:row>96</xdr:row>
      <xdr:rowOff>13488</xdr:rowOff>
    </xdr:to>
    <xdr:cxnSp macro="">
      <xdr:nvCxnSpPr>
        <xdr:cNvPr id="694" name="直線コネクタ 693"/>
        <xdr:cNvCxnSpPr/>
      </xdr:nvCxnSpPr>
      <xdr:spPr>
        <a:xfrm flipV="1">
          <a:off x="14592300" y="16467289"/>
          <a:ext cx="889000" cy="5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52921</xdr:rowOff>
    </xdr:from>
    <xdr:to>
      <xdr:col>81</xdr:col>
      <xdr:colOff>101600</xdr:colOff>
      <xdr:row>96</xdr:row>
      <xdr:rowOff>154521</xdr:rowOff>
    </xdr:to>
    <xdr:sp macro="" textlink="">
      <xdr:nvSpPr>
        <xdr:cNvPr id="695" name="フローチャート: 判断 694"/>
        <xdr:cNvSpPr/>
      </xdr:nvSpPr>
      <xdr:spPr>
        <a:xfrm>
          <a:off x="15430500" y="1651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145648</xdr:rowOff>
    </xdr:from>
    <xdr:ext cx="534377" cy="259045"/>
    <xdr:sp macro="" textlink="">
      <xdr:nvSpPr>
        <xdr:cNvPr id="696" name="テキスト ボックス 695"/>
        <xdr:cNvSpPr txBox="1"/>
      </xdr:nvSpPr>
      <xdr:spPr>
        <a:xfrm>
          <a:off x="15214111" y="16604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13488</xdr:rowOff>
    </xdr:from>
    <xdr:to>
      <xdr:col>76</xdr:col>
      <xdr:colOff>114300</xdr:colOff>
      <xdr:row>96</xdr:row>
      <xdr:rowOff>29159</xdr:rowOff>
    </xdr:to>
    <xdr:cxnSp macro="">
      <xdr:nvCxnSpPr>
        <xdr:cNvPr id="697" name="直線コネクタ 696"/>
        <xdr:cNvCxnSpPr/>
      </xdr:nvCxnSpPr>
      <xdr:spPr>
        <a:xfrm flipV="1">
          <a:off x="13703300" y="16472688"/>
          <a:ext cx="889000" cy="15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49518</xdr:rowOff>
    </xdr:from>
    <xdr:to>
      <xdr:col>76</xdr:col>
      <xdr:colOff>165100</xdr:colOff>
      <xdr:row>96</xdr:row>
      <xdr:rowOff>151118</xdr:rowOff>
    </xdr:to>
    <xdr:sp macro="" textlink="">
      <xdr:nvSpPr>
        <xdr:cNvPr id="698" name="フローチャート: 判断 697"/>
        <xdr:cNvSpPr/>
      </xdr:nvSpPr>
      <xdr:spPr>
        <a:xfrm>
          <a:off x="14541500" y="1650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142245</xdr:rowOff>
    </xdr:from>
    <xdr:ext cx="534377" cy="259045"/>
    <xdr:sp macro="" textlink="">
      <xdr:nvSpPr>
        <xdr:cNvPr id="699" name="テキスト ボックス 698"/>
        <xdr:cNvSpPr txBox="1"/>
      </xdr:nvSpPr>
      <xdr:spPr>
        <a:xfrm>
          <a:off x="14325111" y="1660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29159</xdr:rowOff>
    </xdr:from>
    <xdr:to>
      <xdr:col>71</xdr:col>
      <xdr:colOff>177800</xdr:colOff>
      <xdr:row>96</xdr:row>
      <xdr:rowOff>46952</xdr:rowOff>
    </xdr:to>
    <xdr:cxnSp macro="">
      <xdr:nvCxnSpPr>
        <xdr:cNvPr id="700" name="直線コネクタ 699"/>
        <xdr:cNvCxnSpPr/>
      </xdr:nvCxnSpPr>
      <xdr:spPr>
        <a:xfrm flipV="1">
          <a:off x="12814300" y="16488359"/>
          <a:ext cx="889000" cy="17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58840</xdr:rowOff>
    </xdr:from>
    <xdr:to>
      <xdr:col>72</xdr:col>
      <xdr:colOff>38100</xdr:colOff>
      <xdr:row>96</xdr:row>
      <xdr:rowOff>160440</xdr:rowOff>
    </xdr:to>
    <xdr:sp macro="" textlink="">
      <xdr:nvSpPr>
        <xdr:cNvPr id="701" name="フローチャート: 判断 700"/>
        <xdr:cNvSpPr/>
      </xdr:nvSpPr>
      <xdr:spPr>
        <a:xfrm>
          <a:off x="136525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151567</xdr:rowOff>
    </xdr:from>
    <xdr:ext cx="534377" cy="259045"/>
    <xdr:sp macro="" textlink="">
      <xdr:nvSpPr>
        <xdr:cNvPr id="702" name="テキスト ボックス 701"/>
        <xdr:cNvSpPr txBox="1"/>
      </xdr:nvSpPr>
      <xdr:spPr>
        <a:xfrm>
          <a:off x="13436111" y="16610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64427</xdr:rowOff>
    </xdr:from>
    <xdr:to>
      <xdr:col>67</xdr:col>
      <xdr:colOff>101600</xdr:colOff>
      <xdr:row>96</xdr:row>
      <xdr:rowOff>166027</xdr:rowOff>
    </xdr:to>
    <xdr:sp macro="" textlink="">
      <xdr:nvSpPr>
        <xdr:cNvPr id="703" name="フローチャート: 判断 702"/>
        <xdr:cNvSpPr/>
      </xdr:nvSpPr>
      <xdr:spPr>
        <a:xfrm>
          <a:off x="12763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157154</xdr:rowOff>
    </xdr:from>
    <xdr:ext cx="534377" cy="259045"/>
    <xdr:sp macro="" textlink="">
      <xdr:nvSpPr>
        <xdr:cNvPr id="704" name="テキスト ボックス 703"/>
        <xdr:cNvSpPr txBox="1"/>
      </xdr:nvSpPr>
      <xdr:spPr>
        <a:xfrm>
          <a:off x="12547111" y="1661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136347</xdr:rowOff>
    </xdr:from>
    <xdr:to>
      <xdr:col>85</xdr:col>
      <xdr:colOff>177800</xdr:colOff>
      <xdr:row>96</xdr:row>
      <xdr:rowOff>66497</xdr:rowOff>
    </xdr:to>
    <xdr:sp macro="" textlink="">
      <xdr:nvSpPr>
        <xdr:cNvPr id="710" name="楕円 709"/>
        <xdr:cNvSpPr/>
      </xdr:nvSpPr>
      <xdr:spPr>
        <a:xfrm>
          <a:off x="16268700" y="16424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159224</xdr:rowOff>
    </xdr:from>
    <xdr:ext cx="534377" cy="259045"/>
    <xdr:sp macro="" textlink="">
      <xdr:nvSpPr>
        <xdr:cNvPr id="711" name="公債費該当値テキスト"/>
        <xdr:cNvSpPr txBox="1"/>
      </xdr:nvSpPr>
      <xdr:spPr>
        <a:xfrm>
          <a:off x="16370300" y="16275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128739</xdr:rowOff>
    </xdr:from>
    <xdr:to>
      <xdr:col>81</xdr:col>
      <xdr:colOff>101600</xdr:colOff>
      <xdr:row>96</xdr:row>
      <xdr:rowOff>58889</xdr:rowOff>
    </xdr:to>
    <xdr:sp macro="" textlink="">
      <xdr:nvSpPr>
        <xdr:cNvPr id="712" name="楕円 711"/>
        <xdr:cNvSpPr/>
      </xdr:nvSpPr>
      <xdr:spPr>
        <a:xfrm>
          <a:off x="15430500" y="16416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75416</xdr:rowOff>
    </xdr:from>
    <xdr:ext cx="534377" cy="259045"/>
    <xdr:sp macro="" textlink="">
      <xdr:nvSpPr>
        <xdr:cNvPr id="713" name="テキスト ボックス 712"/>
        <xdr:cNvSpPr txBox="1"/>
      </xdr:nvSpPr>
      <xdr:spPr>
        <a:xfrm>
          <a:off x="15214111" y="1619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134138</xdr:rowOff>
    </xdr:from>
    <xdr:to>
      <xdr:col>76</xdr:col>
      <xdr:colOff>165100</xdr:colOff>
      <xdr:row>96</xdr:row>
      <xdr:rowOff>64288</xdr:rowOff>
    </xdr:to>
    <xdr:sp macro="" textlink="">
      <xdr:nvSpPr>
        <xdr:cNvPr id="714" name="楕円 713"/>
        <xdr:cNvSpPr/>
      </xdr:nvSpPr>
      <xdr:spPr>
        <a:xfrm>
          <a:off x="14541500" y="16421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80815</xdr:rowOff>
    </xdr:from>
    <xdr:ext cx="534377" cy="259045"/>
    <xdr:sp macro="" textlink="">
      <xdr:nvSpPr>
        <xdr:cNvPr id="715" name="テキスト ボックス 714"/>
        <xdr:cNvSpPr txBox="1"/>
      </xdr:nvSpPr>
      <xdr:spPr>
        <a:xfrm>
          <a:off x="14325111" y="16197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149809</xdr:rowOff>
    </xdr:from>
    <xdr:to>
      <xdr:col>72</xdr:col>
      <xdr:colOff>38100</xdr:colOff>
      <xdr:row>96</xdr:row>
      <xdr:rowOff>79959</xdr:rowOff>
    </xdr:to>
    <xdr:sp macro="" textlink="">
      <xdr:nvSpPr>
        <xdr:cNvPr id="716" name="楕円 715"/>
        <xdr:cNvSpPr/>
      </xdr:nvSpPr>
      <xdr:spPr>
        <a:xfrm>
          <a:off x="13652500" y="16437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96486</xdr:rowOff>
    </xdr:from>
    <xdr:ext cx="534377" cy="259045"/>
    <xdr:sp macro="" textlink="">
      <xdr:nvSpPr>
        <xdr:cNvPr id="717" name="テキスト ボックス 716"/>
        <xdr:cNvSpPr txBox="1"/>
      </xdr:nvSpPr>
      <xdr:spPr>
        <a:xfrm>
          <a:off x="13436111" y="16212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167602</xdr:rowOff>
    </xdr:from>
    <xdr:to>
      <xdr:col>67</xdr:col>
      <xdr:colOff>101600</xdr:colOff>
      <xdr:row>96</xdr:row>
      <xdr:rowOff>97752</xdr:rowOff>
    </xdr:to>
    <xdr:sp macro="" textlink="">
      <xdr:nvSpPr>
        <xdr:cNvPr id="718" name="楕円 717"/>
        <xdr:cNvSpPr/>
      </xdr:nvSpPr>
      <xdr:spPr>
        <a:xfrm>
          <a:off x="12763500" y="16455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114279</xdr:rowOff>
    </xdr:from>
    <xdr:ext cx="534377" cy="259045"/>
    <xdr:sp macro="" textlink="">
      <xdr:nvSpPr>
        <xdr:cNvPr id="719" name="テキスト ボックス 718"/>
        <xdr:cNvSpPr txBox="1"/>
      </xdr:nvSpPr>
      <xdr:spPr>
        <a:xfrm>
          <a:off x="12547111" y="1623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3" name="テキスト ボックス 732"/>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9" name="テキスト ボックス 73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157988</xdr:rowOff>
    </xdr:from>
    <xdr:to>
      <xdr:col>116</xdr:col>
      <xdr:colOff>62864</xdr:colOff>
      <xdr:row>39</xdr:row>
      <xdr:rowOff>44450</xdr:rowOff>
    </xdr:to>
    <xdr:cxnSp macro="">
      <xdr:nvCxnSpPr>
        <xdr:cNvPr id="743" name="直線コネクタ 742"/>
        <xdr:cNvCxnSpPr/>
      </xdr:nvCxnSpPr>
      <xdr:spPr>
        <a:xfrm flipV="1">
          <a:off x="22159595" y="5301488"/>
          <a:ext cx="1269" cy="1429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69359</xdr:rowOff>
    </xdr:from>
    <xdr:ext cx="249299" cy="259045"/>
    <xdr:sp macro="" textlink="">
      <xdr:nvSpPr>
        <xdr:cNvPr id="744" name="諸支出金最小値テキスト"/>
        <xdr:cNvSpPr txBox="1"/>
      </xdr:nvSpPr>
      <xdr:spPr>
        <a:xfrm>
          <a:off x="22212300" y="6755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104665</xdr:rowOff>
    </xdr:from>
    <xdr:ext cx="469744" cy="259045"/>
    <xdr:sp macro="" textlink="">
      <xdr:nvSpPr>
        <xdr:cNvPr id="746" name="諸支出金最大値テキスト"/>
        <xdr:cNvSpPr txBox="1"/>
      </xdr:nvSpPr>
      <xdr:spPr>
        <a:xfrm>
          <a:off x="22212300" y="507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157988</xdr:rowOff>
    </xdr:from>
    <xdr:to>
      <xdr:col>116</xdr:col>
      <xdr:colOff>152400</xdr:colOff>
      <xdr:row>30</xdr:row>
      <xdr:rowOff>157988</xdr:rowOff>
    </xdr:to>
    <xdr:cxnSp macro="">
      <xdr:nvCxnSpPr>
        <xdr:cNvPr id="747" name="直線コネクタ 746"/>
        <xdr:cNvCxnSpPr/>
      </xdr:nvCxnSpPr>
      <xdr:spPr>
        <a:xfrm>
          <a:off x="22072600" y="5301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158259</xdr:rowOff>
    </xdr:from>
    <xdr:ext cx="313932" cy="259045"/>
    <xdr:sp macro="" textlink="">
      <xdr:nvSpPr>
        <xdr:cNvPr id="749" name="諸支出金平均値テキスト"/>
        <xdr:cNvSpPr txBox="1"/>
      </xdr:nvSpPr>
      <xdr:spPr>
        <a:xfrm>
          <a:off x="22212300" y="65019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135382</xdr:rowOff>
    </xdr:from>
    <xdr:to>
      <xdr:col>116</xdr:col>
      <xdr:colOff>114300</xdr:colOff>
      <xdr:row>39</xdr:row>
      <xdr:rowOff>65532</xdr:rowOff>
    </xdr:to>
    <xdr:sp macro="" textlink="">
      <xdr:nvSpPr>
        <xdr:cNvPr id="750" name="フローチャート: 判断 749"/>
        <xdr:cNvSpPr/>
      </xdr:nvSpPr>
      <xdr:spPr>
        <a:xfrm>
          <a:off x="221107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37084</xdr:rowOff>
    </xdr:from>
    <xdr:to>
      <xdr:col>112</xdr:col>
      <xdr:colOff>38100</xdr:colOff>
      <xdr:row>38</xdr:row>
      <xdr:rowOff>138684</xdr:rowOff>
    </xdr:to>
    <xdr:sp macro="" textlink="">
      <xdr:nvSpPr>
        <xdr:cNvPr id="752" name="フローチャート: 判断 751"/>
        <xdr:cNvSpPr/>
      </xdr:nvSpPr>
      <xdr:spPr>
        <a:xfrm>
          <a:off x="21272500" y="655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155211</xdr:rowOff>
    </xdr:from>
    <xdr:ext cx="378565" cy="259045"/>
    <xdr:sp macro="" textlink="">
      <xdr:nvSpPr>
        <xdr:cNvPr id="753" name="テキスト ボックス 752"/>
        <xdr:cNvSpPr txBox="1"/>
      </xdr:nvSpPr>
      <xdr:spPr>
        <a:xfrm>
          <a:off x="21134017" y="6327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73660</xdr:rowOff>
    </xdr:from>
    <xdr:to>
      <xdr:col>107</xdr:col>
      <xdr:colOff>101600</xdr:colOff>
      <xdr:row>39</xdr:row>
      <xdr:rowOff>3810</xdr:rowOff>
    </xdr:to>
    <xdr:sp macro="" textlink="">
      <xdr:nvSpPr>
        <xdr:cNvPr id="755" name="フローチャート: 判断 754"/>
        <xdr:cNvSpPr/>
      </xdr:nvSpPr>
      <xdr:spPr>
        <a:xfrm>
          <a:off x="20383500" y="6588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20337</xdr:rowOff>
    </xdr:from>
    <xdr:ext cx="378565" cy="259045"/>
    <xdr:sp macro="" textlink="">
      <xdr:nvSpPr>
        <xdr:cNvPr id="756" name="テキスト ボックス 755"/>
        <xdr:cNvSpPr txBox="1"/>
      </xdr:nvSpPr>
      <xdr:spPr>
        <a:xfrm>
          <a:off x="20245017" y="6363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83566</xdr:rowOff>
    </xdr:from>
    <xdr:to>
      <xdr:col>102</xdr:col>
      <xdr:colOff>165100</xdr:colOff>
      <xdr:row>39</xdr:row>
      <xdr:rowOff>13716</xdr:rowOff>
    </xdr:to>
    <xdr:sp macro="" textlink="">
      <xdr:nvSpPr>
        <xdr:cNvPr id="758" name="フローチャート: 判断 757"/>
        <xdr:cNvSpPr/>
      </xdr:nvSpPr>
      <xdr:spPr>
        <a:xfrm>
          <a:off x="19494500" y="659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30243</xdr:rowOff>
    </xdr:from>
    <xdr:ext cx="378565" cy="259045"/>
    <xdr:sp macro="" textlink="">
      <xdr:nvSpPr>
        <xdr:cNvPr id="759" name="テキスト ボックス 758"/>
        <xdr:cNvSpPr txBox="1"/>
      </xdr:nvSpPr>
      <xdr:spPr>
        <a:xfrm>
          <a:off x="19356017" y="6373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32512</xdr:rowOff>
    </xdr:from>
    <xdr:to>
      <xdr:col>98</xdr:col>
      <xdr:colOff>38100</xdr:colOff>
      <xdr:row>38</xdr:row>
      <xdr:rowOff>134112</xdr:rowOff>
    </xdr:to>
    <xdr:sp macro="" textlink="">
      <xdr:nvSpPr>
        <xdr:cNvPr id="760" name="フローチャート: 判断 759"/>
        <xdr:cNvSpPr/>
      </xdr:nvSpPr>
      <xdr:spPr>
        <a:xfrm>
          <a:off x="18605500" y="654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150639</xdr:rowOff>
    </xdr:from>
    <xdr:ext cx="378565" cy="259045"/>
    <xdr:sp macro="" textlink="">
      <xdr:nvSpPr>
        <xdr:cNvPr id="761" name="テキスト ボックス 760"/>
        <xdr:cNvSpPr txBox="1"/>
      </xdr:nvSpPr>
      <xdr:spPr>
        <a:xfrm>
          <a:off x="18467017" y="63228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113809</xdr:rowOff>
    </xdr:from>
    <xdr:ext cx="249299" cy="259045"/>
    <xdr:sp macro="" textlink="">
      <xdr:nvSpPr>
        <xdr:cNvPr id="768" name="諸支出金該当値テキスト"/>
        <xdr:cNvSpPr txBox="1"/>
      </xdr:nvSpPr>
      <xdr:spPr>
        <a:xfrm>
          <a:off x="22212300" y="6628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住民一人当たりのコストを目的別にみると、教育費が類似団体に比較してかなり高い水準となっている。主な要因としては、中学校建設の本格化と幼稚園の改修等による事業費が増加したことなどが挙げられる。令和４年度に関しては、南中学校や前栽幼稚園など工事に着手していた施設の多くが完成したため前年度に比して数値が減少している。しかしながら、今後も更新を必要とする施設は多い、そのため、将来世代への負担を少しでも軽減できるよう、新規事業の実施においては、現役世代と将来世代との負担の在り方や事業そのものの緊急性を考慮し、補助金や起債等の財源措置の有無等を含めて優先順位を判断するものとす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奈良県天理市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0" i="0" baseline="0">
              <a:solidFill>
                <a:schemeClr val="dk1"/>
              </a:solidFill>
              <a:effectLst/>
              <a:latin typeface="+mn-lt"/>
              <a:ea typeface="+mn-ea"/>
              <a:cs typeface="+mn-cs"/>
            </a:rPr>
            <a:t>  実質収支は、各年度とも黒字を計上している。実質単年度収支は、令和３年度に黒字となったものの、令和４度は、幼稚園や中学校の整備等の大型事業が完了したことによる地方債の減少や国庫補助金が減少したことにより再度赤字に転じた。今後も、扶助費や公債費などの経常経費の増加が見込まれるため、事業の必要性・緊急性等の優先順位を考慮し、財政調整基金に依存しない財政運営を目指す。</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奈良県天理市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連結実質収支については、各年度とも黒字となっており、健全性は保たれている。特に、水道事業会計、及び一般会計等について、黒字額は堅調となっている。</a:t>
          </a:r>
          <a:endParaRPr lang="ja-JP" altLang="ja-JP" sz="1400">
            <a:effectLst/>
          </a:endParaRPr>
        </a:p>
        <a:p>
          <a:r>
            <a:rPr kumimoji="1" lang="ja-JP" altLang="ja-JP" sz="1100" b="0" i="0" baseline="0">
              <a:solidFill>
                <a:schemeClr val="dk1"/>
              </a:solidFill>
              <a:effectLst/>
              <a:latin typeface="+mn-lt"/>
              <a:ea typeface="+mn-ea"/>
              <a:cs typeface="+mn-cs"/>
            </a:rPr>
            <a:t>　今後についても、事業会計をはじめとする全会計において黒字が見込まれることから、連結実質収支は黒字で推移するものと思われる。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83</v>
      </c>
      <c r="C2" s="182"/>
      <c r="D2" s="183"/>
    </row>
    <row r="3" spans="1:119" ht="18.75" customHeight="1" thickBot="1" x14ac:dyDescent="0.2">
      <c r="A3" s="181"/>
      <c r="B3" s="592" t="s">
        <v>84</v>
      </c>
      <c r="C3" s="593"/>
      <c r="D3" s="593"/>
      <c r="E3" s="594"/>
      <c r="F3" s="594"/>
      <c r="G3" s="594"/>
      <c r="H3" s="594"/>
      <c r="I3" s="594"/>
      <c r="J3" s="594"/>
      <c r="K3" s="594"/>
      <c r="L3" s="594" t="s">
        <v>85</v>
      </c>
      <c r="M3" s="594"/>
      <c r="N3" s="594"/>
      <c r="O3" s="594"/>
      <c r="P3" s="594"/>
      <c r="Q3" s="594"/>
      <c r="R3" s="597"/>
      <c r="S3" s="597"/>
      <c r="T3" s="597"/>
      <c r="U3" s="597"/>
      <c r="V3" s="598"/>
      <c r="W3" s="483" t="s">
        <v>86</v>
      </c>
      <c r="X3" s="484"/>
      <c r="Y3" s="484"/>
      <c r="Z3" s="484"/>
      <c r="AA3" s="484"/>
      <c r="AB3" s="593"/>
      <c r="AC3" s="597" t="s">
        <v>87</v>
      </c>
      <c r="AD3" s="484"/>
      <c r="AE3" s="484"/>
      <c r="AF3" s="484"/>
      <c r="AG3" s="484"/>
      <c r="AH3" s="484"/>
      <c r="AI3" s="484"/>
      <c r="AJ3" s="484"/>
      <c r="AK3" s="484"/>
      <c r="AL3" s="559"/>
      <c r="AM3" s="483" t="s">
        <v>88</v>
      </c>
      <c r="AN3" s="484"/>
      <c r="AO3" s="484"/>
      <c r="AP3" s="484"/>
      <c r="AQ3" s="484"/>
      <c r="AR3" s="484"/>
      <c r="AS3" s="484"/>
      <c r="AT3" s="484"/>
      <c r="AU3" s="484"/>
      <c r="AV3" s="484"/>
      <c r="AW3" s="484"/>
      <c r="AX3" s="559"/>
      <c r="AY3" s="551" t="s">
        <v>1</v>
      </c>
      <c r="AZ3" s="552"/>
      <c r="BA3" s="552"/>
      <c r="BB3" s="552"/>
      <c r="BC3" s="552"/>
      <c r="BD3" s="552"/>
      <c r="BE3" s="552"/>
      <c r="BF3" s="552"/>
      <c r="BG3" s="552"/>
      <c r="BH3" s="552"/>
      <c r="BI3" s="552"/>
      <c r="BJ3" s="552"/>
      <c r="BK3" s="552"/>
      <c r="BL3" s="552"/>
      <c r="BM3" s="601"/>
      <c r="BN3" s="483" t="s">
        <v>89</v>
      </c>
      <c r="BO3" s="484"/>
      <c r="BP3" s="484"/>
      <c r="BQ3" s="484"/>
      <c r="BR3" s="484"/>
      <c r="BS3" s="484"/>
      <c r="BT3" s="484"/>
      <c r="BU3" s="559"/>
      <c r="BV3" s="483" t="s">
        <v>90</v>
      </c>
      <c r="BW3" s="484"/>
      <c r="BX3" s="484"/>
      <c r="BY3" s="484"/>
      <c r="BZ3" s="484"/>
      <c r="CA3" s="484"/>
      <c r="CB3" s="484"/>
      <c r="CC3" s="559"/>
      <c r="CD3" s="551" t="s">
        <v>1</v>
      </c>
      <c r="CE3" s="552"/>
      <c r="CF3" s="552"/>
      <c r="CG3" s="552"/>
      <c r="CH3" s="552"/>
      <c r="CI3" s="552"/>
      <c r="CJ3" s="552"/>
      <c r="CK3" s="552"/>
      <c r="CL3" s="552"/>
      <c r="CM3" s="552"/>
      <c r="CN3" s="552"/>
      <c r="CO3" s="552"/>
      <c r="CP3" s="552"/>
      <c r="CQ3" s="552"/>
      <c r="CR3" s="552"/>
      <c r="CS3" s="601"/>
      <c r="CT3" s="483" t="s">
        <v>91</v>
      </c>
      <c r="CU3" s="484"/>
      <c r="CV3" s="484"/>
      <c r="CW3" s="484"/>
      <c r="CX3" s="484"/>
      <c r="CY3" s="484"/>
      <c r="CZ3" s="484"/>
      <c r="DA3" s="559"/>
      <c r="DB3" s="483" t="s">
        <v>92</v>
      </c>
      <c r="DC3" s="484"/>
      <c r="DD3" s="484"/>
      <c r="DE3" s="484"/>
      <c r="DF3" s="484"/>
      <c r="DG3" s="484"/>
      <c r="DH3" s="484"/>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8"/>
      <c r="AN4" s="436"/>
      <c r="AO4" s="436"/>
      <c r="AP4" s="436"/>
      <c r="AQ4" s="436"/>
      <c r="AR4" s="436"/>
      <c r="AS4" s="436"/>
      <c r="AT4" s="436"/>
      <c r="AU4" s="436"/>
      <c r="AV4" s="436"/>
      <c r="AW4" s="436"/>
      <c r="AX4" s="600"/>
      <c r="AY4" s="411" t="s">
        <v>93</v>
      </c>
      <c r="AZ4" s="412"/>
      <c r="BA4" s="412"/>
      <c r="BB4" s="412"/>
      <c r="BC4" s="412"/>
      <c r="BD4" s="412"/>
      <c r="BE4" s="412"/>
      <c r="BF4" s="412"/>
      <c r="BG4" s="412"/>
      <c r="BH4" s="412"/>
      <c r="BI4" s="412"/>
      <c r="BJ4" s="412"/>
      <c r="BK4" s="412"/>
      <c r="BL4" s="412"/>
      <c r="BM4" s="413"/>
      <c r="BN4" s="414">
        <v>29441463</v>
      </c>
      <c r="BO4" s="415"/>
      <c r="BP4" s="415"/>
      <c r="BQ4" s="415"/>
      <c r="BR4" s="415"/>
      <c r="BS4" s="415"/>
      <c r="BT4" s="415"/>
      <c r="BU4" s="416"/>
      <c r="BV4" s="414">
        <v>31977154</v>
      </c>
      <c r="BW4" s="415"/>
      <c r="BX4" s="415"/>
      <c r="BY4" s="415"/>
      <c r="BZ4" s="415"/>
      <c r="CA4" s="415"/>
      <c r="CB4" s="415"/>
      <c r="CC4" s="416"/>
      <c r="CD4" s="585" t="s">
        <v>94</v>
      </c>
      <c r="CE4" s="586"/>
      <c r="CF4" s="586"/>
      <c r="CG4" s="586"/>
      <c r="CH4" s="586"/>
      <c r="CI4" s="586"/>
      <c r="CJ4" s="586"/>
      <c r="CK4" s="586"/>
      <c r="CL4" s="586"/>
      <c r="CM4" s="586"/>
      <c r="CN4" s="586"/>
      <c r="CO4" s="586"/>
      <c r="CP4" s="586"/>
      <c r="CQ4" s="586"/>
      <c r="CR4" s="586"/>
      <c r="CS4" s="587"/>
      <c r="CT4" s="588">
        <v>11</v>
      </c>
      <c r="CU4" s="589"/>
      <c r="CV4" s="589"/>
      <c r="CW4" s="589"/>
      <c r="CX4" s="589"/>
      <c r="CY4" s="589"/>
      <c r="CZ4" s="589"/>
      <c r="DA4" s="590"/>
      <c r="DB4" s="588">
        <v>12.8</v>
      </c>
      <c r="DC4" s="589"/>
      <c r="DD4" s="589"/>
      <c r="DE4" s="589"/>
      <c r="DF4" s="589"/>
      <c r="DG4" s="589"/>
      <c r="DH4" s="589"/>
      <c r="DI4" s="590"/>
    </row>
    <row r="5" spans="1:119" ht="18.75" customHeight="1" x14ac:dyDescent="0.15">
      <c r="A5" s="181"/>
      <c r="B5" s="595"/>
      <c r="C5" s="437"/>
      <c r="D5" s="437"/>
      <c r="E5" s="596"/>
      <c r="F5" s="596"/>
      <c r="G5" s="596"/>
      <c r="H5" s="596"/>
      <c r="I5" s="596"/>
      <c r="J5" s="596"/>
      <c r="K5" s="596"/>
      <c r="L5" s="596"/>
      <c r="M5" s="596"/>
      <c r="N5" s="596"/>
      <c r="O5" s="596"/>
      <c r="P5" s="596"/>
      <c r="Q5" s="596"/>
      <c r="R5" s="435"/>
      <c r="S5" s="435"/>
      <c r="T5" s="435"/>
      <c r="U5" s="435"/>
      <c r="V5" s="599"/>
      <c r="W5" s="518"/>
      <c r="X5" s="436"/>
      <c r="Y5" s="436"/>
      <c r="Z5" s="436"/>
      <c r="AA5" s="436"/>
      <c r="AB5" s="437"/>
      <c r="AC5" s="435"/>
      <c r="AD5" s="436"/>
      <c r="AE5" s="436"/>
      <c r="AF5" s="436"/>
      <c r="AG5" s="436"/>
      <c r="AH5" s="436"/>
      <c r="AI5" s="436"/>
      <c r="AJ5" s="436"/>
      <c r="AK5" s="436"/>
      <c r="AL5" s="600"/>
      <c r="AM5" s="489" t="s">
        <v>95</v>
      </c>
      <c r="AN5" s="393"/>
      <c r="AO5" s="393"/>
      <c r="AP5" s="393"/>
      <c r="AQ5" s="393"/>
      <c r="AR5" s="393"/>
      <c r="AS5" s="393"/>
      <c r="AT5" s="394"/>
      <c r="AU5" s="469" t="s">
        <v>96</v>
      </c>
      <c r="AV5" s="470"/>
      <c r="AW5" s="470"/>
      <c r="AX5" s="470"/>
      <c r="AY5" s="399" t="s">
        <v>97</v>
      </c>
      <c r="AZ5" s="400"/>
      <c r="BA5" s="400"/>
      <c r="BB5" s="400"/>
      <c r="BC5" s="400"/>
      <c r="BD5" s="400"/>
      <c r="BE5" s="400"/>
      <c r="BF5" s="400"/>
      <c r="BG5" s="400"/>
      <c r="BH5" s="400"/>
      <c r="BI5" s="400"/>
      <c r="BJ5" s="400"/>
      <c r="BK5" s="400"/>
      <c r="BL5" s="400"/>
      <c r="BM5" s="401"/>
      <c r="BN5" s="419">
        <v>27708425</v>
      </c>
      <c r="BO5" s="420"/>
      <c r="BP5" s="420"/>
      <c r="BQ5" s="420"/>
      <c r="BR5" s="420"/>
      <c r="BS5" s="420"/>
      <c r="BT5" s="420"/>
      <c r="BU5" s="421"/>
      <c r="BV5" s="419">
        <v>29884551</v>
      </c>
      <c r="BW5" s="420"/>
      <c r="BX5" s="420"/>
      <c r="BY5" s="420"/>
      <c r="BZ5" s="420"/>
      <c r="CA5" s="420"/>
      <c r="CB5" s="420"/>
      <c r="CC5" s="421"/>
      <c r="CD5" s="428" t="s">
        <v>98</v>
      </c>
      <c r="CE5" s="373"/>
      <c r="CF5" s="373"/>
      <c r="CG5" s="373"/>
      <c r="CH5" s="373"/>
      <c r="CI5" s="373"/>
      <c r="CJ5" s="373"/>
      <c r="CK5" s="373"/>
      <c r="CL5" s="373"/>
      <c r="CM5" s="373"/>
      <c r="CN5" s="373"/>
      <c r="CO5" s="373"/>
      <c r="CP5" s="373"/>
      <c r="CQ5" s="373"/>
      <c r="CR5" s="373"/>
      <c r="CS5" s="429"/>
      <c r="CT5" s="389">
        <v>96.8</v>
      </c>
      <c r="CU5" s="390"/>
      <c r="CV5" s="390"/>
      <c r="CW5" s="390"/>
      <c r="CX5" s="390"/>
      <c r="CY5" s="390"/>
      <c r="CZ5" s="390"/>
      <c r="DA5" s="391"/>
      <c r="DB5" s="389">
        <v>93.3</v>
      </c>
      <c r="DC5" s="390"/>
      <c r="DD5" s="390"/>
      <c r="DE5" s="390"/>
      <c r="DF5" s="390"/>
      <c r="DG5" s="390"/>
      <c r="DH5" s="390"/>
      <c r="DI5" s="391"/>
    </row>
    <row r="6" spans="1:119" ht="18.75" customHeight="1" x14ac:dyDescent="0.15">
      <c r="A6" s="181"/>
      <c r="B6" s="565" t="s">
        <v>99</v>
      </c>
      <c r="C6" s="434"/>
      <c r="D6" s="434"/>
      <c r="E6" s="566"/>
      <c r="F6" s="566"/>
      <c r="G6" s="566"/>
      <c r="H6" s="566"/>
      <c r="I6" s="566"/>
      <c r="J6" s="566"/>
      <c r="K6" s="566"/>
      <c r="L6" s="566" t="s">
        <v>100</v>
      </c>
      <c r="M6" s="566"/>
      <c r="N6" s="566"/>
      <c r="O6" s="566"/>
      <c r="P6" s="566"/>
      <c r="Q6" s="566"/>
      <c r="R6" s="461"/>
      <c r="S6" s="461"/>
      <c r="T6" s="461"/>
      <c r="U6" s="461"/>
      <c r="V6" s="572"/>
      <c r="W6" s="500" t="s">
        <v>101</v>
      </c>
      <c r="X6" s="433"/>
      <c r="Y6" s="433"/>
      <c r="Z6" s="433"/>
      <c r="AA6" s="433"/>
      <c r="AB6" s="434"/>
      <c r="AC6" s="577" t="s">
        <v>102</v>
      </c>
      <c r="AD6" s="578"/>
      <c r="AE6" s="578"/>
      <c r="AF6" s="578"/>
      <c r="AG6" s="578"/>
      <c r="AH6" s="578"/>
      <c r="AI6" s="578"/>
      <c r="AJ6" s="578"/>
      <c r="AK6" s="578"/>
      <c r="AL6" s="579"/>
      <c r="AM6" s="489" t="s">
        <v>103</v>
      </c>
      <c r="AN6" s="393"/>
      <c r="AO6" s="393"/>
      <c r="AP6" s="393"/>
      <c r="AQ6" s="393"/>
      <c r="AR6" s="393"/>
      <c r="AS6" s="393"/>
      <c r="AT6" s="394"/>
      <c r="AU6" s="469" t="s">
        <v>96</v>
      </c>
      <c r="AV6" s="470"/>
      <c r="AW6" s="470"/>
      <c r="AX6" s="470"/>
      <c r="AY6" s="399" t="s">
        <v>104</v>
      </c>
      <c r="AZ6" s="400"/>
      <c r="BA6" s="400"/>
      <c r="BB6" s="400"/>
      <c r="BC6" s="400"/>
      <c r="BD6" s="400"/>
      <c r="BE6" s="400"/>
      <c r="BF6" s="400"/>
      <c r="BG6" s="400"/>
      <c r="BH6" s="400"/>
      <c r="BI6" s="400"/>
      <c r="BJ6" s="400"/>
      <c r="BK6" s="400"/>
      <c r="BL6" s="400"/>
      <c r="BM6" s="401"/>
      <c r="BN6" s="419">
        <v>1733038</v>
      </c>
      <c r="BO6" s="420"/>
      <c r="BP6" s="420"/>
      <c r="BQ6" s="420"/>
      <c r="BR6" s="420"/>
      <c r="BS6" s="420"/>
      <c r="BT6" s="420"/>
      <c r="BU6" s="421"/>
      <c r="BV6" s="419">
        <v>2092603</v>
      </c>
      <c r="BW6" s="420"/>
      <c r="BX6" s="420"/>
      <c r="BY6" s="420"/>
      <c r="BZ6" s="420"/>
      <c r="CA6" s="420"/>
      <c r="CB6" s="420"/>
      <c r="CC6" s="421"/>
      <c r="CD6" s="428" t="s">
        <v>105</v>
      </c>
      <c r="CE6" s="373"/>
      <c r="CF6" s="373"/>
      <c r="CG6" s="373"/>
      <c r="CH6" s="373"/>
      <c r="CI6" s="373"/>
      <c r="CJ6" s="373"/>
      <c r="CK6" s="373"/>
      <c r="CL6" s="373"/>
      <c r="CM6" s="373"/>
      <c r="CN6" s="373"/>
      <c r="CO6" s="373"/>
      <c r="CP6" s="373"/>
      <c r="CQ6" s="373"/>
      <c r="CR6" s="373"/>
      <c r="CS6" s="429"/>
      <c r="CT6" s="562">
        <v>98.5</v>
      </c>
      <c r="CU6" s="563"/>
      <c r="CV6" s="563"/>
      <c r="CW6" s="563"/>
      <c r="CX6" s="563"/>
      <c r="CY6" s="563"/>
      <c r="CZ6" s="563"/>
      <c r="DA6" s="564"/>
      <c r="DB6" s="562">
        <v>99.3</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89" t="s">
        <v>106</v>
      </c>
      <c r="AN7" s="393"/>
      <c r="AO7" s="393"/>
      <c r="AP7" s="393"/>
      <c r="AQ7" s="393"/>
      <c r="AR7" s="393"/>
      <c r="AS7" s="393"/>
      <c r="AT7" s="394"/>
      <c r="AU7" s="469" t="s">
        <v>96</v>
      </c>
      <c r="AV7" s="470"/>
      <c r="AW7" s="470"/>
      <c r="AX7" s="470"/>
      <c r="AY7" s="399" t="s">
        <v>107</v>
      </c>
      <c r="AZ7" s="400"/>
      <c r="BA7" s="400"/>
      <c r="BB7" s="400"/>
      <c r="BC7" s="400"/>
      <c r="BD7" s="400"/>
      <c r="BE7" s="400"/>
      <c r="BF7" s="400"/>
      <c r="BG7" s="400"/>
      <c r="BH7" s="400"/>
      <c r="BI7" s="400"/>
      <c r="BJ7" s="400"/>
      <c r="BK7" s="400"/>
      <c r="BL7" s="400"/>
      <c r="BM7" s="401"/>
      <c r="BN7" s="419">
        <v>64372</v>
      </c>
      <c r="BO7" s="420"/>
      <c r="BP7" s="420"/>
      <c r="BQ7" s="420"/>
      <c r="BR7" s="420"/>
      <c r="BS7" s="420"/>
      <c r="BT7" s="420"/>
      <c r="BU7" s="421"/>
      <c r="BV7" s="419">
        <v>105421</v>
      </c>
      <c r="BW7" s="420"/>
      <c r="BX7" s="420"/>
      <c r="BY7" s="420"/>
      <c r="BZ7" s="420"/>
      <c r="CA7" s="420"/>
      <c r="CB7" s="420"/>
      <c r="CC7" s="421"/>
      <c r="CD7" s="428" t="s">
        <v>108</v>
      </c>
      <c r="CE7" s="373"/>
      <c r="CF7" s="373"/>
      <c r="CG7" s="373"/>
      <c r="CH7" s="373"/>
      <c r="CI7" s="373"/>
      <c r="CJ7" s="373"/>
      <c r="CK7" s="373"/>
      <c r="CL7" s="373"/>
      <c r="CM7" s="373"/>
      <c r="CN7" s="373"/>
      <c r="CO7" s="373"/>
      <c r="CP7" s="373"/>
      <c r="CQ7" s="373"/>
      <c r="CR7" s="373"/>
      <c r="CS7" s="429"/>
      <c r="CT7" s="419">
        <v>15137632</v>
      </c>
      <c r="CU7" s="420"/>
      <c r="CV7" s="420"/>
      <c r="CW7" s="420"/>
      <c r="CX7" s="420"/>
      <c r="CY7" s="420"/>
      <c r="CZ7" s="420"/>
      <c r="DA7" s="421"/>
      <c r="DB7" s="419">
        <v>15468648</v>
      </c>
      <c r="DC7" s="420"/>
      <c r="DD7" s="420"/>
      <c r="DE7" s="420"/>
      <c r="DF7" s="420"/>
      <c r="DG7" s="420"/>
      <c r="DH7" s="420"/>
      <c r="DI7" s="421"/>
    </row>
    <row r="8" spans="1:119" ht="18.75" customHeight="1" thickBot="1" x14ac:dyDescent="0.2">
      <c r="A8" s="181"/>
      <c r="B8" s="570"/>
      <c r="C8" s="501"/>
      <c r="D8" s="501"/>
      <c r="E8" s="571"/>
      <c r="F8" s="571"/>
      <c r="G8" s="571"/>
      <c r="H8" s="571"/>
      <c r="I8" s="571"/>
      <c r="J8" s="571"/>
      <c r="K8" s="571"/>
      <c r="L8" s="571"/>
      <c r="M8" s="571"/>
      <c r="N8" s="571"/>
      <c r="O8" s="571"/>
      <c r="P8" s="571"/>
      <c r="Q8" s="571"/>
      <c r="R8" s="575"/>
      <c r="S8" s="575"/>
      <c r="T8" s="575"/>
      <c r="U8" s="575"/>
      <c r="V8" s="576"/>
      <c r="W8" s="485"/>
      <c r="X8" s="486"/>
      <c r="Y8" s="486"/>
      <c r="Z8" s="486"/>
      <c r="AA8" s="486"/>
      <c r="AB8" s="501"/>
      <c r="AC8" s="582"/>
      <c r="AD8" s="583"/>
      <c r="AE8" s="583"/>
      <c r="AF8" s="583"/>
      <c r="AG8" s="583"/>
      <c r="AH8" s="583"/>
      <c r="AI8" s="583"/>
      <c r="AJ8" s="583"/>
      <c r="AK8" s="583"/>
      <c r="AL8" s="584"/>
      <c r="AM8" s="489" t="s">
        <v>109</v>
      </c>
      <c r="AN8" s="393"/>
      <c r="AO8" s="393"/>
      <c r="AP8" s="393"/>
      <c r="AQ8" s="393"/>
      <c r="AR8" s="393"/>
      <c r="AS8" s="393"/>
      <c r="AT8" s="394"/>
      <c r="AU8" s="469" t="s">
        <v>110</v>
      </c>
      <c r="AV8" s="470"/>
      <c r="AW8" s="470"/>
      <c r="AX8" s="470"/>
      <c r="AY8" s="399" t="s">
        <v>111</v>
      </c>
      <c r="AZ8" s="400"/>
      <c r="BA8" s="400"/>
      <c r="BB8" s="400"/>
      <c r="BC8" s="400"/>
      <c r="BD8" s="400"/>
      <c r="BE8" s="400"/>
      <c r="BF8" s="400"/>
      <c r="BG8" s="400"/>
      <c r="BH8" s="400"/>
      <c r="BI8" s="400"/>
      <c r="BJ8" s="400"/>
      <c r="BK8" s="400"/>
      <c r="BL8" s="400"/>
      <c r="BM8" s="401"/>
      <c r="BN8" s="419">
        <v>1668666</v>
      </c>
      <c r="BO8" s="420"/>
      <c r="BP8" s="420"/>
      <c r="BQ8" s="420"/>
      <c r="BR8" s="420"/>
      <c r="BS8" s="420"/>
      <c r="BT8" s="420"/>
      <c r="BU8" s="421"/>
      <c r="BV8" s="419">
        <v>1987182</v>
      </c>
      <c r="BW8" s="420"/>
      <c r="BX8" s="420"/>
      <c r="BY8" s="420"/>
      <c r="BZ8" s="420"/>
      <c r="CA8" s="420"/>
      <c r="CB8" s="420"/>
      <c r="CC8" s="421"/>
      <c r="CD8" s="428" t="s">
        <v>112</v>
      </c>
      <c r="CE8" s="373"/>
      <c r="CF8" s="373"/>
      <c r="CG8" s="373"/>
      <c r="CH8" s="373"/>
      <c r="CI8" s="373"/>
      <c r="CJ8" s="373"/>
      <c r="CK8" s="373"/>
      <c r="CL8" s="373"/>
      <c r="CM8" s="373"/>
      <c r="CN8" s="373"/>
      <c r="CO8" s="373"/>
      <c r="CP8" s="373"/>
      <c r="CQ8" s="373"/>
      <c r="CR8" s="373"/>
      <c r="CS8" s="429"/>
      <c r="CT8" s="524">
        <v>0.56999999999999995</v>
      </c>
      <c r="CU8" s="525"/>
      <c r="CV8" s="525"/>
      <c r="CW8" s="525"/>
      <c r="CX8" s="525"/>
      <c r="CY8" s="525"/>
      <c r="CZ8" s="525"/>
      <c r="DA8" s="526"/>
      <c r="DB8" s="524">
        <v>0.57999999999999996</v>
      </c>
      <c r="DC8" s="525"/>
      <c r="DD8" s="525"/>
      <c r="DE8" s="525"/>
      <c r="DF8" s="525"/>
      <c r="DG8" s="525"/>
      <c r="DH8" s="525"/>
      <c r="DI8" s="526"/>
    </row>
    <row r="9" spans="1:119" ht="18.75" customHeight="1" thickBot="1" x14ac:dyDescent="0.2">
      <c r="A9" s="181"/>
      <c r="B9" s="551" t="s">
        <v>113</v>
      </c>
      <c r="C9" s="552"/>
      <c r="D9" s="552"/>
      <c r="E9" s="552"/>
      <c r="F9" s="552"/>
      <c r="G9" s="552"/>
      <c r="H9" s="552"/>
      <c r="I9" s="552"/>
      <c r="J9" s="552"/>
      <c r="K9" s="472"/>
      <c r="L9" s="553" t="s">
        <v>114</v>
      </c>
      <c r="M9" s="554"/>
      <c r="N9" s="554"/>
      <c r="O9" s="554"/>
      <c r="P9" s="554"/>
      <c r="Q9" s="555"/>
      <c r="R9" s="556">
        <v>63889</v>
      </c>
      <c r="S9" s="557"/>
      <c r="T9" s="557"/>
      <c r="U9" s="557"/>
      <c r="V9" s="558"/>
      <c r="W9" s="483" t="s">
        <v>115</v>
      </c>
      <c r="X9" s="484"/>
      <c r="Y9" s="484"/>
      <c r="Z9" s="484"/>
      <c r="AA9" s="484"/>
      <c r="AB9" s="484"/>
      <c r="AC9" s="484"/>
      <c r="AD9" s="484"/>
      <c r="AE9" s="484"/>
      <c r="AF9" s="484"/>
      <c r="AG9" s="484"/>
      <c r="AH9" s="484"/>
      <c r="AI9" s="484"/>
      <c r="AJ9" s="484"/>
      <c r="AK9" s="484"/>
      <c r="AL9" s="559"/>
      <c r="AM9" s="489" t="s">
        <v>116</v>
      </c>
      <c r="AN9" s="393"/>
      <c r="AO9" s="393"/>
      <c r="AP9" s="393"/>
      <c r="AQ9" s="393"/>
      <c r="AR9" s="393"/>
      <c r="AS9" s="393"/>
      <c r="AT9" s="394"/>
      <c r="AU9" s="469" t="s">
        <v>96</v>
      </c>
      <c r="AV9" s="470"/>
      <c r="AW9" s="470"/>
      <c r="AX9" s="470"/>
      <c r="AY9" s="399" t="s">
        <v>117</v>
      </c>
      <c r="AZ9" s="400"/>
      <c r="BA9" s="400"/>
      <c r="BB9" s="400"/>
      <c r="BC9" s="400"/>
      <c r="BD9" s="400"/>
      <c r="BE9" s="400"/>
      <c r="BF9" s="400"/>
      <c r="BG9" s="400"/>
      <c r="BH9" s="400"/>
      <c r="BI9" s="400"/>
      <c r="BJ9" s="400"/>
      <c r="BK9" s="400"/>
      <c r="BL9" s="400"/>
      <c r="BM9" s="401"/>
      <c r="BN9" s="419">
        <v>-318516</v>
      </c>
      <c r="BO9" s="420"/>
      <c r="BP9" s="420"/>
      <c r="BQ9" s="420"/>
      <c r="BR9" s="420"/>
      <c r="BS9" s="420"/>
      <c r="BT9" s="420"/>
      <c r="BU9" s="421"/>
      <c r="BV9" s="419">
        <v>848399</v>
      </c>
      <c r="BW9" s="420"/>
      <c r="BX9" s="420"/>
      <c r="BY9" s="420"/>
      <c r="BZ9" s="420"/>
      <c r="CA9" s="420"/>
      <c r="CB9" s="420"/>
      <c r="CC9" s="421"/>
      <c r="CD9" s="428" t="s">
        <v>118</v>
      </c>
      <c r="CE9" s="373"/>
      <c r="CF9" s="373"/>
      <c r="CG9" s="373"/>
      <c r="CH9" s="373"/>
      <c r="CI9" s="373"/>
      <c r="CJ9" s="373"/>
      <c r="CK9" s="373"/>
      <c r="CL9" s="373"/>
      <c r="CM9" s="373"/>
      <c r="CN9" s="373"/>
      <c r="CO9" s="373"/>
      <c r="CP9" s="373"/>
      <c r="CQ9" s="373"/>
      <c r="CR9" s="373"/>
      <c r="CS9" s="429"/>
      <c r="CT9" s="389">
        <v>13.8</v>
      </c>
      <c r="CU9" s="390"/>
      <c r="CV9" s="390"/>
      <c r="CW9" s="390"/>
      <c r="CX9" s="390"/>
      <c r="CY9" s="390"/>
      <c r="CZ9" s="390"/>
      <c r="DA9" s="391"/>
      <c r="DB9" s="389">
        <v>14</v>
      </c>
      <c r="DC9" s="390"/>
      <c r="DD9" s="390"/>
      <c r="DE9" s="390"/>
      <c r="DF9" s="390"/>
      <c r="DG9" s="390"/>
      <c r="DH9" s="390"/>
      <c r="DI9" s="391"/>
    </row>
    <row r="10" spans="1:119" ht="18.75" customHeight="1" thickBot="1" x14ac:dyDescent="0.2">
      <c r="A10" s="181"/>
      <c r="B10" s="551"/>
      <c r="C10" s="552"/>
      <c r="D10" s="552"/>
      <c r="E10" s="552"/>
      <c r="F10" s="552"/>
      <c r="G10" s="552"/>
      <c r="H10" s="552"/>
      <c r="I10" s="552"/>
      <c r="J10" s="552"/>
      <c r="K10" s="472"/>
      <c r="L10" s="392" t="s">
        <v>119</v>
      </c>
      <c r="M10" s="393"/>
      <c r="N10" s="393"/>
      <c r="O10" s="393"/>
      <c r="P10" s="393"/>
      <c r="Q10" s="394"/>
      <c r="R10" s="395">
        <v>67398</v>
      </c>
      <c r="S10" s="396"/>
      <c r="T10" s="396"/>
      <c r="U10" s="396"/>
      <c r="V10" s="398"/>
      <c r="W10" s="560"/>
      <c r="X10" s="370"/>
      <c r="Y10" s="370"/>
      <c r="Z10" s="370"/>
      <c r="AA10" s="370"/>
      <c r="AB10" s="370"/>
      <c r="AC10" s="370"/>
      <c r="AD10" s="370"/>
      <c r="AE10" s="370"/>
      <c r="AF10" s="370"/>
      <c r="AG10" s="370"/>
      <c r="AH10" s="370"/>
      <c r="AI10" s="370"/>
      <c r="AJ10" s="370"/>
      <c r="AK10" s="370"/>
      <c r="AL10" s="561"/>
      <c r="AM10" s="489" t="s">
        <v>120</v>
      </c>
      <c r="AN10" s="393"/>
      <c r="AO10" s="393"/>
      <c r="AP10" s="393"/>
      <c r="AQ10" s="393"/>
      <c r="AR10" s="393"/>
      <c r="AS10" s="393"/>
      <c r="AT10" s="394"/>
      <c r="AU10" s="469" t="s">
        <v>96</v>
      </c>
      <c r="AV10" s="470"/>
      <c r="AW10" s="470"/>
      <c r="AX10" s="470"/>
      <c r="AY10" s="399" t="s">
        <v>121</v>
      </c>
      <c r="AZ10" s="400"/>
      <c r="BA10" s="400"/>
      <c r="BB10" s="400"/>
      <c r="BC10" s="400"/>
      <c r="BD10" s="400"/>
      <c r="BE10" s="400"/>
      <c r="BF10" s="400"/>
      <c r="BG10" s="400"/>
      <c r="BH10" s="400"/>
      <c r="BI10" s="400"/>
      <c r="BJ10" s="400"/>
      <c r="BK10" s="400"/>
      <c r="BL10" s="400"/>
      <c r="BM10" s="401"/>
      <c r="BN10" s="419">
        <v>34</v>
      </c>
      <c r="BO10" s="420"/>
      <c r="BP10" s="420"/>
      <c r="BQ10" s="420"/>
      <c r="BR10" s="420"/>
      <c r="BS10" s="420"/>
      <c r="BT10" s="420"/>
      <c r="BU10" s="421"/>
      <c r="BV10" s="419">
        <v>31</v>
      </c>
      <c r="BW10" s="420"/>
      <c r="BX10" s="420"/>
      <c r="BY10" s="420"/>
      <c r="BZ10" s="420"/>
      <c r="CA10" s="420"/>
      <c r="CB10" s="420"/>
      <c r="CC10" s="421"/>
      <c r="CD10" s="184" t="s">
        <v>122</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2"/>
      <c r="L11" s="374" t="s">
        <v>123</v>
      </c>
      <c r="M11" s="375"/>
      <c r="N11" s="375"/>
      <c r="O11" s="375"/>
      <c r="P11" s="375"/>
      <c r="Q11" s="376"/>
      <c r="R11" s="548" t="s">
        <v>124</v>
      </c>
      <c r="S11" s="549"/>
      <c r="T11" s="549"/>
      <c r="U11" s="549"/>
      <c r="V11" s="550"/>
      <c r="W11" s="560"/>
      <c r="X11" s="370"/>
      <c r="Y11" s="370"/>
      <c r="Z11" s="370"/>
      <c r="AA11" s="370"/>
      <c r="AB11" s="370"/>
      <c r="AC11" s="370"/>
      <c r="AD11" s="370"/>
      <c r="AE11" s="370"/>
      <c r="AF11" s="370"/>
      <c r="AG11" s="370"/>
      <c r="AH11" s="370"/>
      <c r="AI11" s="370"/>
      <c r="AJ11" s="370"/>
      <c r="AK11" s="370"/>
      <c r="AL11" s="561"/>
      <c r="AM11" s="489" t="s">
        <v>125</v>
      </c>
      <c r="AN11" s="393"/>
      <c r="AO11" s="393"/>
      <c r="AP11" s="393"/>
      <c r="AQ11" s="393"/>
      <c r="AR11" s="393"/>
      <c r="AS11" s="393"/>
      <c r="AT11" s="394"/>
      <c r="AU11" s="469" t="s">
        <v>96</v>
      </c>
      <c r="AV11" s="470"/>
      <c r="AW11" s="470"/>
      <c r="AX11" s="470"/>
      <c r="AY11" s="399" t="s">
        <v>126</v>
      </c>
      <c r="AZ11" s="400"/>
      <c r="BA11" s="400"/>
      <c r="BB11" s="400"/>
      <c r="BC11" s="400"/>
      <c r="BD11" s="400"/>
      <c r="BE11" s="400"/>
      <c r="BF11" s="400"/>
      <c r="BG11" s="400"/>
      <c r="BH11" s="400"/>
      <c r="BI11" s="400"/>
      <c r="BJ11" s="400"/>
      <c r="BK11" s="400"/>
      <c r="BL11" s="400"/>
      <c r="BM11" s="401"/>
      <c r="BN11" s="419">
        <v>0</v>
      </c>
      <c r="BO11" s="420"/>
      <c r="BP11" s="420"/>
      <c r="BQ11" s="420"/>
      <c r="BR11" s="420"/>
      <c r="BS11" s="420"/>
      <c r="BT11" s="420"/>
      <c r="BU11" s="421"/>
      <c r="BV11" s="419">
        <v>0</v>
      </c>
      <c r="BW11" s="420"/>
      <c r="BX11" s="420"/>
      <c r="BY11" s="420"/>
      <c r="BZ11" s="420"/>
      <c r="CA11" s="420"/>
      <c r="CB11" s="420"/>
      <c r="CC11" s="421"/>
      <c r="CD11" s="428" t="s">
        <v>127</v>
      </c>
      <c r="CE11" s="373"/>
      <c r="CF11" s="373"/>
      <c r="CG11" s="373"/>
      <c r="CH11" s="373"/>
      <c r="CI11" s="373"/>
      <c r="CJ11" s="373"/>
      <c r="CK11" s="373"/>
      <c r="CL11" s="373"/>
      <c r="CM11" s="373"/>
      <c r="CN11" s="373"/>
      <c r="CO11" s="373"/>
      <c r="CP11" s="373"/>
      <c r="CQ11" s="373"/>
      <c r="CR11" s="373"/>
      <c r="CS11" s="429"/>
      <c r="CT11" s="524" t="s">
        <v>128</v>
      </c>
      <c r="CU11" s="525"/>
      <c r="CV11" s="525"/>
      <c r="CW11" s="525"/>
      <c r="CX11" s="525"/>
      <c r="CY11" s="525"/>
      <c r="CZ11" s="525"/>
      <c r="DA11" s="526"/>
      <c r="DB11" s="524" t="s">
        <v>129</v>
      </c>
      <c r="DC11" s="525"/>
      <c r="DD11" s="525"/>
      <c r="DE11" s="525"/>
      <c r="DF11" s="525"/>
      <c r="DG11" s="525"/>
      <c r="DH11" s="525"/>
      <c r="DI11" s="526"/>
    </row>
    <row r="12" spans="1:119" ht="18.75" customHeight="1" x14ac:dyDescent="0.15">
      <c r="A12" s="181"/>
      <c r="B12" s="527" t="s">
        <v>130</v>
      </c>
      <c r="C12" s="528"/>
      <c r="D12" s="528"/>
      <c r="E12" s="528"/>
      <c r="F12" s="528"/>
      <c r="G12" s="528"/>
      <c r="H12" s="528"/>
      <c r="I12" s="528"/>
      <c r="J12" s="528"/>
      <c r="K12" s="529"/>
      <c r="L12" s="536" t="s">
        <v>131</v>
      </c>
      <c r="M12" s="537"/>
      <c r="N12" s="537"/>
      <c r="O12" s="537"/>
      <c r="P12" s="537"/>
      <c r="Q12" s="538"/>
      <c r="R12" s="539">
        <v>62081</v>
      </c>
      <c r="S12" s="540"/>
      <c r="T12" s="540"/>
      <c r="U12" s="540"/>
      <c r="V12" s="541"/>
      <c r="W12" s="542" t="s">
        <v>1</v>
      </c>
      <c r="X12" s="470"/>
      <c r="Y12" s="470"/>
      <c r="Z12" s="470"/>
      <c r="AA12" s="470"/>
      <c r="AB12" s="543"/>
      <c r="AC12" s="544" t="s">
        <v>132</v>
      </c>
      <c r="AD12" s="545"/>
      <c r="AE12" s="545"/>
      <c r="AF12" s="545"/>
      <c r="AG12" s="546"/>
      <c r="AH12" s="544" t="s">
        <v>133</v>
      </c>
      <c r="AI12" s="545"/>
      <c r="AJ12" s="545"/>
      <c r="AK12" s="545"/>
      <c r="AL12" s="547"/>
      <c r="AM12" s="489" t="s">
        <v>134</v>
      </c>
      <c r="AN12" s="393"/>
      <c r="AO12" s="393"/>
      <c r="AP12" s="393"/>
      <c r="AQ12" s="393"/>
      <c r="AR12" s="393"/>
      <c r="AS12" s="393"/>
      <c r="AT12" s="394"/>
      <c r="AU12" s="469" t="s">
        <v>135</v>
      </c>
      <c r="AV12" s="470"/>
      <c r="AW12" s="470"/>
      <c r="AX12" s="470"/>
      <c r="AY12" s="399" t="s">
        <v>136</v>
      </c>
      <c r="AZ12" s="400"/>
      <c r="BA12" s="400"/>
      <c r="BB12" s="400"/>
      <c r="BC12" s="400"/>
      <c r="BD12" s="400"/>
      <c r="BE12" s="400"/>
      <c r="BF12" s="400"/>
      <c r="BG12" s="400"/>
      <c r="BH12" s="400"/>
      <c r="BI12" s="400"/>
      <c r="BJ12" s="400"/>
      <c r="BK12" s="400"/>
      <c r="BL12" s="400"/>
      <c r="BM12" s="401"/>
      <c r="BN12" s="419">
        <v>0</v>
      </c>
      <c r="BO12" s="420"/>
      <c r="BP12" s="420"/>
      <c r="BQ12" s="420"/>
      <c r="BR12" s="420"/>
      <c r="BS12" s="420"/>
      <c r="BT12" s="420"/>
      <c r="BU12" s="421"/>
      <c r="BV12" s="419">
        <v>548942</v>
      </c>
      <c r="BW12" s="420"/>
      <c r="BX12" s="420"/>
      <c r="BY12" s="420"/>
      <c r="BZ12" s="420"/>
      <c r="CA12" s="420"/>
      <c r="CB12" s="420"/>
      <c r="CC12" s="421"/>
      <c r="CD12" s="428" t="s">
        <v>137</v>
      </c>
      <c r="CE12" s="373"/>
      <c r="CF12" s="373"/>
      <c r="CG12" s="373"/>
      <c r="CH12" s="373"/>
      <c r="CI12" s="373"/>
      <c r="CJ12" s="373"/>
      <c r="CK12" s="373"/>
      <c r="CL12" s="373"/>
      <c r="CM12" s="373"/>
      <c r="CN12" s="373"/>
      <c r="CO12" s="373"/>
      <c r="CP12" s="373"/>
      <c r="CQ12" s="373"/>
      <c r="CR12" s="373"/>
      <c r="CS12" s="429"/>
      <c r="CT12" s="524" t="s">
        <v>138</v>
      </c>
      <c r="CU12" s="525"/>
      <c r="CV12" s="525"/>
      <c r="CW12" s="525"/>
      <c r="CX12" s="525"/>
      <c r="CY12" s="525"/>
      <c r="CZ12" s="525"/>
      <c r="DA12" s="526"/>
      <c r="DB12" s="524" t="s">
        <v>138</v>
      </c>
      <c r="DC12" s="525"/>
      <c r="DD12" s="525"/>
      <c r="DE12" s="525"/>
      <c r="DF12" s="525"/>
      <c r="DG12" s="525"/>
      <c r="DH12" s="525"/>
      <c r="DI12" s="526"/>
    </row>
    <row r="13" spans="1:119" ht="18.75" customHeight="1" x14ac:dyDescent="0.15">
      <c r="A13" s="181"/>
      <c r="B13" s="530"/>
      <c r="C13" s="531"/>
      <c r="D13" s="531"/>
      <c r="E13" s="531"/>
      <c r="F13" s="531"/>
      <c r="G13" s="531"/>
      <c r="H13" s="531"/>
      <c r="I13" s="531"/>
      <c r="J13" s="531"/>
      <c r="K13" s="532"/>
      <c r="L13" s="190"/>
      <c r="M13" s="512" t="s">
        <v>139</v>
      </c>
      <c r="N13" s="513"/>
      <c r="O13" s="513"/>
      <c r="P13" s="513"/>
      <c r="Q13" s="514"/>
      <c r="R13" s="515">
        <v>61186</v>
      </c>
      <c r="S13" s="516"/>
      <c r="T13" s="516"/>
      <c r="U13" s="516"/>
      <c r="V13" s="517"/>
      <c r="W13" s="500" t="s">
        <v>140</v>
      </c>
      <c r="X13" s="433"/>
      <c r="Y13" s="433"/>
      <c r="Z13" s="433"/>
      <c r="AA13" s="433"/>
      <c r="AB13" s="434"/>
      <c r="AC13" s="395">
        <v>1183</v>
      </c>
      <c r="AD13" s="396"/>
      <c r="AE13" s="396"/>
      <c r="AF13" s="396"/>
      <c r="AG13" s="397"/>
      <c r="AH13" s="395">
        <v>1289</v>
      </c>
      <c r="AI13" s="396"/>
      <c r="AJ13" s="396"/>
      <c r="AK13" s="396"/>
      <c r="AL13" s="398"/>
      <c r="AM13" s="489" t="s">
        <v>141</v>
      </c>
      <c r="AN13" s="393"/>
      <c r="AO13" s="393"/>
      <c r="AP13" s="393"/>
      <c r="AQ13" s="393"/>
      <c r="AR13" s="393"/>
      <c r="AS13" s="393"/>
      <c r="AT13" s="394"/>
      <c r="AU13" s="469" t="s">
        <v>142</v>
      </c>
      <c r="AV13" s="470"/>
      <c r="AW13" s="470"/>
      <c r="AX13" s="470"/>
      <c r="AY13" s="399" t="s">
        <v>143</v>
      </c>
      <c r="AZ13" s="400"/>
      <c r="BA13" s="400"/>
      <c r="BB13" s="400"/>
      <c r="BC13" s="400"/>
      <c r="BD13" s="400"/>
      <c r="BE13" s="400"/>
      <c r="BF13" s="400"/>
      <c r="BG13" s="400"/>
      <c r="BH13" s="400"/>
      <c r="BI13" s="400"/>
      <c r="BJ13" s="400"/>
      <c r="BK13" s="400"/>
      <c r="BL13" s="400"/>
      <c r="BM13" s="401"/>
      <c r="BN13" s="419">
        <v>-318482</v>
      </c>
      <c r="BO13" s="420"/>
      <c r="BP13" s="420"/>
      <c r="BQ13" s="420"/>
      <c r="BR13" s="420"/>
      <c r="BS13" s="420"/>
      <c r="BT13" s="420"/>
      <c r="BU13" s="421"/>
      <c r="BV13" s="419">
        <v>299488</v>
      </c>
      <c r="BW13" s="420"/>
      <c r="BX13" s="420"/>
      <c r="BY13" s="420"/>
      <c r="BZ13" s="420"/>
      <c r="CA13" s="420"/>
      <c r="CB13" s="420"/>
      <c r="CC13" s="421"/>
      <c r="CD13" s="428" t="s">
        <v>144</v>
      </c>
      <c r="CE13" s="373"/>
      <c r="CF13" s="373"/>
      <c r="CG13" s="373"/>
      <c r="CH13" s="373"/>
      <c r="CI13" s="373"/>
      <c r="CJ13" s="373"/>
      <c r="CK13" s="373"/>
      <c r="CL13" s="373"/>
      <c r="CM13" s="373"/>
      <c r="CN13" s="373"/>
      <c r="CO13" s="373"/>
      <c r="CP13" s="373"/>
      <c r="CQ13" s="373"/>
      <c r="CR13" s="373"/>
      <c r="CS13" s="429"/>
      <c r="CT13" s="389">
        <v>10</v>
      </c>
      <c r="CU13" s="390"/>
      <c r="CV13" s="390"/>
      <c r="CW13" s="390"/>
      <c r="CX13" s="390"/>
      <c r="CY13" s="390"/>
      <c r="CZ13" s="390"/>
      <c r="DA13" s="391"/>
      <c r="DB13" s="389">
        <v>10.4</v>
      </c>
      <c r="DC13" s="390"/>
      <c r="DD13" s="390"/>
      <c r="DE13" s="390"/>
      <c r="DF13" s="390"/>
      <c r="DG13" s="390"/>
      <c r="DH13" s="390"/>
      <c r="DI13" s="391"/>
    </row>
    <row r="14" spans="1:119" ht="18.75" customHeight="1" thickBot="1" x14ac:dyDescent="0.2">
      <c r="A14" s="181"/>
      <c r="B14" s="530"/>
      <c r="C14" s="531"/>
      <c r="D14" s="531"/>
      <c r="E14" s="531"/>
      <c r="F14" s="531"/>
      <c r="G14" s="531"/>
      <c r="H14" s="531"/>
      <c r="I14" s="531"/>
      <c r="J14" s="531"/>
      <c r="K14" s="532"/>
      <c r="L14" s="505" t="s">
        <v>145</v>
      </c>
      <c r="M14" s="522"/>
      <c r="N14" s="522"/>
      <c r="O14" s="522"/>
      <c r="P14" s="522"/>
      <c r="Q14" s="523"/>
      <c r="R14" s="515">
        <v>63173</v>
      </c>
      <c r="S14" s="516"/>
      <c r="T14" s="516"/>
      <c r="U14" s="516"/>
      <c r="V14" s="517"/>
      <c r="W14" s="518"/>
      <c r="X14" s="436"/>
      <c r="Y14" s="436"/>
      <c r="Z14" s="436"/>
      <c r="AA14" s="436"/>
      <c r="AB14" s="437"/>
      <c r="AC14" s="508">
        <v>4.0999999999999996</v>
      </c>
      <c r="AD14" s="509"/>
      <c r="AE14" s="509"/>
      <c r="AF14" s="509"/>
      <c r="AG14" s="510"/>
      <c r="AH14" s="508">
        <v>4.4000000000000004</v>
      </c>
      <c r="AI14" s="509"/>
      <c r="AJ14" s="509"/>
      <c r="AK14" s="509"/>
      <c r="AL14" s="511"/>
      <c r="AM14" s="489"/>
      <c r="AN14" s="393"/>
      <c r="AO14" s="393"/>
      <c r="AP14" s="393"/>
      <c r="AQ14" s="393"/>
      <c r="AR14" s="393"/>
      <c r="AS14" s="393"/>
      <c r="AT14" s="394"/>
      <c r="AU14" s="469"/>
      <c r="AV14" s="470"/>
      <c r="AW14" s="470"/>
      <c r="AX14" s="470"/>
      <c r="AY14" s="399"/>
      <c r="AZ14" s="400"/>
      <c r="BA14" s="400"/>
      <c r="BB14" s="400"/>
      <c r="BC14" s="400"/>
      <c r="BD14" s="400"/>
      <c r="BE14" s="400"/>
      <c r="BF14" s="400"/>
      <c r="BG14" s="400"/>
      <c r="BH14" s="400"/>
      <c r="BI14" s="400"/>
      <c r="BJ14" s="400"/>
      <c r="BK14" s="400"/>
      <c r="BL14" s="400"/>
      <c r="BM14" s="401"/>
      <c r="BN14" s="419"/>
      <c r="BO14" s="420"/>
      <c r="BP14" s="420"/>
      <c r="BQ14" s="420"/>
      <c r="BR14" s="420"/>
      <c r="BS14" s="420"/>
      <c r="BT14" s="420"/>
      <c r="BU14" s="421"/>
      <c r="BV14" s="419"/>
      <c r="BW14" s="420"/>
      <c r="BX14" s="420"/>
      <c r="BY14" s="420"/>
      <c r="BZ14" s="420"/>
      <c r="CA14" s="420"/>
      <c r="CB14" s="420"/>
      <c r="CC14" s="421"/>
      <c r="CD14" s="425" t="s">
        <v>146</v>
      </c>
      <c r="CE14" s="426"/>
      <c r="CF14" s="426"/>
      <c r="CG14" s="426"/>
      <c r="CH14" s="426"/>
      <c r="CI14" s="426"/>
      <c r="CJ14" s="426"/>
      <c r="CK14" s="426"/>
      <c r="CL14" s="426"/>
      <c r="CM14" s="426"/>
      <c r="CN14" s="426"/>
      <c r="CO14" s="426"/>
      <c r="CP14" s="426"/>
      <c r="CQ14" s="426"/>
      <c r="CR14" s="426"/>
      <c r="CS14" s="427"/>
      <c r="CT14" s="519">
        <v>32.5</v>
      </c>
      <c r="CU14" s="520"/>
      <c r="CV14" s="520"/>
      <c r="CW14" s="520"/>
      <c r="CX14" s="520"/>
      <c r="CY14" s="520"/>
      <c r="CZ14" s="520"/>
      <c r="DA14" s="521"/>
      <c r="DB14" s="519">
        <v>50.8</v>
      </c>
      <c r="DC14" s="520"/>
      <c r="DD14" s="520"/>
      <c r="DE14" s="520"/>
      <c r="DF14" s="520"/>
      <c r="DG14" s="520"/>
      <c r="DH14" s="520"/>
      <c r="DI14" s="521"/>
    </row>
    <row r="15" spans="1:119" ht="18.75" customHeight="1" x14ac:dyDescent="0.15">
      <c r="A15" s="181"/>
      <c r="B15" s="530"/>
      <c r="C15" s="531"/>
      <c r="D15" s="531"/>
      <c r="E15" s="531"/>
      <c r="F15" s="531"/>
      <c r="G15" s="531"/>
      <c r="H15" s="531"/>
      <c r="I15" s="531"/>
      <c r="J15" s="531"/>
      <c r="K15" s="532"/>
      <c r="L15" s="190"/>
      <c r="M15" s="512" t="s">
        <v>147</v>
      </c>
      <c r="N15" s="513"/>
      <c r="O15" s="513"/>
      <c r="P15" s="513"/>
      <c r="Q15" s="514"/>
      <c r="R15" s="515">
        <v>62285</v>
      </c>
      <c r="S15" s="516"/>
      <c r="T15" s="516"/>
      <c r="U15" s="516"/>
      <c r="V15" s="517"/>
      <c r="W15" s="500" t="s">
        <v>148</v>
      </c>
      <c r="X15" s="433"/>
      <c r="Y15" s="433"/>
      <c r="Z15" s="433"/>
      <c r="AA15" s="433"/>
      <c r="AB15" s="434"/>
      <c r="AC15" s="395">
        <v>5945</v>
      </c>
      <c r="AD15" s="396"/>
      <c r="AE15" s="396"/>
      <c r="AF15" s="396"/>
      <c r="AG15" s="397"/>
      <c r="AH15" s="395">
        <v>6232</v>
      </c>
      <c r="AI15" s="396"/>
      <c r="AJ15" s="396"/>
      <c r="AK15" s="396"/>
      <c r="AL15" s="398"/>
      <c r="AM15" s="489"/>
      <c r="AN15" s="393"/>
      <c r="AO15" s="393"/>
      <c r="AP15" s="393"/>
      <c r="AQ15" s="393"/>
      <c r="AR15" s="393"/>
      <c r="AS15" s="393"/>
      <c r="AT15" s="394"/>
      <c r="AU15" s="469"/>
      <c r="AV15" s="470"/>
      <c r="AW15" s="470"/>
      <c r="AX15" s="470"/>
      <c r="AY15" s="411" t="s">
        <v>149</v>
      </c>
      <c r="AZ15" s="412"/>
      <c r="BA15" s="412"/>
      <c r="BB15" s="412"/>
      <c r="BC15" s="412"/>
      <c r="BD15" s="412"/>
      <c r="BE15" s="412"/>
      <c r="BF15" s="412"/>
      <c r="BG15" s="412"/>
      <c r="BH15" s="412"/>
      <c r="BI15" s="412"/>
      <c r="BJ15" s="412"/>
      <c r="BK15" s="412"/>
      <c r="BL15" s="412"/>
      <c r="BM15" s="413"/>
      <c r="BN15" s="414">
        <v>7270906</v>
      </c>
      <c r="BO15" s="415"/>
      <c r="BP15" s="415"/>
      <c r="BQ15" s="415"/>
      <c r="BR15" s="415"/>
      <c r="BS15" s="415"/>
      <c r="BT15" s="415"/>
      <c r="BU15" s="416"/>
      <c r="BV15" s="414">
        <v>7086424</v>
      </c>
      <c r="BW15" s="415"/>
      <c r="BX15" s="415"/>
      <c r="BY15" s="415"/>
      <c r="BZ15" s="415"/>
      <c r="CA15" s="415"/>
      <c r="CB15" s="415"/>
      <c r="CC15" s="416"/>
      <c r="CD15" s="502" t="s">
        <v>150</v>
      </c>
      <c r="CE15" s="503"/>
      <c r="CF15" s="503"/>
      <c r="CG15" s="503"/>
      <c r="CH15" s="503"/>
      <c r="CI15" s="503"/>
      <c r="CJ15" s="503"/>
      <c r="CK15" s="503"/>
      <c r="CL15" s="503"/>
      <c r="CM15" s="503"/>
      <c r="CN15" s="503"/>
      <c r="CO15" s="503"/>
      <c r="CP15" s="503"/>
      <c r="CQ15" s="503"/>
      <c r="CR15" s="503"/>
      <c r="CS15" s="504"/>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30"/>
      <c r="C16" s="531"/>
      <c r="D16" s="531"/>
      <c r="E16" s="531"/>
      <c r="F16" s="531"/>
      <c r="G16" s="531"/>
      <c r="H16" s="531"/>
      <c r="I16" s="531"/>
      <c r="J16" s="531"/>
      <c r="K16" s="532"/>
      <c r="L16" s="505" t="s">
        <v>151</v>
      </c>
      <c r="M16" s="506"/>
      <c r="N16" s="506"/>
      <c r="O16" s="506"/>
      <c r="P16" s="506"/>
      <c r="Q16" s="507"/>
      <c r="R16" s="497" t="s">
        <v>152</v>
      </c>
      <c r="S16" s="498"/>
      <c r="T16" s="498"/>
      <c r="U16" s="498"/>
      <c r="V16" s="499"/>
      <c r="W16" s="518"/>
      <c r="X16" s="436"/>
      <c r="Y16" s="436"/>
      <c r="Z16" s="436"/>
      <c r="AA16" s="436"/>
      <c r="AB16" s="437"/>
      <c r="AC16" s="508">
        <v>20.6</v>
      </c>
      <c r="AD16" s="509"/>
      <c r="AE16" s="509"/>
      <c r="AF16" s="509"/>
      <c r="AG16" s="510"/>
      <c r="AH16" s="508">
        <v>21.3</v>
      </c>
      <c r="AI16" s="509"/>
      <c r="AJ16" s="509"/>
      <c r="AK16" s="509"/>
      <c r="AL16" s="511"/>
      <c r="AM16" s="489"/>
      <c r="AN16" s="393"/>
      <c r="AO16" s="393"/>
      <c r="AP16" s="393"/>
      <c r="AQ16" s="393"/>
      <c r="AR16" s="393"/>
      <c r="AS16" s="393"/>
      <c r="AT16" s="394"/>
      <c r="AU16" s="469"/>
      <c r="AV16" s="470"/>
      <c r="AW16" s="470"/>
      <c r="AX16" s="470"/>
      <c r="AY16" s="399" t="s">
        <v>153</v>
      </c>
      <c r="AZ16" s="400"/>
      <c r="BA16" s="400"/>
      <c r="BB16" s="400"/>
      <c r="BC16" s="400"/>
      <c r="BD16" s="400"/>
      <c r="BE16" s="400"/>
      <c r="BF16" s="400"/>
      <c r="BG16" s="400"/>
      <c r="BH16" s="400"/>
      <c r="BI16" s="400"/>
      <c r="BJ16" s="400"/>
      <c r="BK16" s="400"/>
      <c r="BL16" s="400"/>
      <c r="BM16" s="401"/>
      <c r="BN16" s="419">
        <v>12945634</v>
      </c>
      <c r="BO16" s="420"/>
      <c r="BP16" s="420"/>
      <c r="BQ16" s="420"/>
      <c r="BR16" s="420"/>
      <c r="BS16" s="420"/>
      <c r="BT16" s="420"/>
      <c r="BU16" s="421"/>
      <c r="BV16" s="419">
        <v>12628772</v>
      </c>
      <c r="BW16" s="420"/>
      <c r="BX16" s="420"/>
      <c r="BY16" s="420"/>
      <c r="BZ16" s="420"/>
      <c r="CA16" s="420"/>
      <c r="CB16" s="420"/>
      <c r="CC16" s="421"/>
      <c r="CD16" s="194"/>
      <c r="CE16" s="417"/>
      <c r="CF16" s="417"/>
      <c r="CG16" s="417"/>
      <c r="CH16" s="417"/>
      <c r="CI16" s="417"/>
      <c r="CJ16" s="417"/>
      <c r="CK16" s="417"/>
      <c r="CL16" s="417"/>
      <c r="CM16" s="417"/>
      <c r="CN16" s="417"/>
      <c r="CO16" s="417"/>
      <c r="CP16" s="417"/>
      <c r="CQ16" s="417"/>
      <c r="CR16" s="417"/>
      <c r="CS16" s="418"/>
      <c r="CT16" s="389"/>
      <c r="CU16" s="390"/>
      <c r="CV16" s="390"/>
      <c r="CW16" s="390"/>
      <c r="CX16" s="390"/>
      <c r="CY16" s="390"/>
      <c r="CZ16" s="390"/>
      <c r="DA16" s="391"/>
      <c r="DB16" s="389"/>
      <c r="DC16" s="390"/>
      <c r="DD16" s="390"/>
      <c r="DE16" s="390"/>
      <c r="DF16" s="390"/>
      <c r="DG16" s="390"/>
      <c r="DH16" s="390"/>
      <c r="DI16" s="391"/>
    </row>
    <row r="17" spans="1:113" ht="18.75" customHeight="1" thickBot="1" x14ac:dyDescent="0.2">
      <c r="A17" s="181"/>
      <c r="B17" s="533"/>
      <c r="C17" s="534"/>
      <c r="D17" s="534"/>
      <c r="E17" s="534"/>
      <c r="F17" s="534"/>
      <c r="G17" s="534"/>
      <c r="H17" s="534"/>
      <c r="I17" s="534"/>
      <c r="J17" s="534"/>
      <c r="K17" s="535"/>
      <c r="L17" s="195"/>
      <c r="M17" s="494" t="s">
        <v>154</v>
      </c>
      <c r="N17" s="495"/>
      <c r="O17" s="495"/>
      <c r="P17" s="495"/>
      <c r="Q17" s="496"/>
      <c r="R17" s="497" t="s">
        <v>155</v>
      </c>
      <c r="S17" s="498"/>
      <c r="T17" s="498"/>
      <c r="U17" s="498"/>
      <c r="V17" s="499"/>
      <c r="W17" s="500" t="s">
        <v>156</v>
      </c>
      <c r="X17" s="433"/>
      <c r="Y17" s="433"/>
      <c r="Z17" s="433"/>
      <c r="AA17" s="433"/>
      <c r="AB17" s="434"/>
      <c r="AC17" s="395">
        <v>21765</v>
      </c>
      <c r="AD17" s="396"/>
      <c r="AE17" s="396"/>
      <c r="AF17" s="396"/>
      <c r="AG17" s="397"/>
      <c r="AH17" s="395">
        <v>21796</v>
      </c>
      <c r="AI17" s="396"/>
      <c r="AJ17" s="396"/>
      <c r="AK17" s="396"/>
      <c r="AL17" s="398"/>
      <c r="AM17" s="489"/>
      <c r="AN17" s="393"/>
      <c r="AO17" s="393"/>
      <c r="AP17" s="393"/>
      <c r="AQ17" s="393"/>
      <c r="AR17" s="393"/>
      <c r="AS17" s="393"/>
      <c r="AT17" s="394"/>
      <c r="AU17" s="469"/>
      <c r="AV17" s="470"/>
      <c r="AW17" s="470"/>
      <c r="AX17" s="470"/>
      <c r="AY17" s="399" t="s">
        <v>157</v>
      </c>
      <c r="AZ17" s="400"/>
      <c r="BA17" s="400"/>
      <c r="BB17" s="400"/>
      <c r="BC17" s="400"/>
      <c r="BD17" s="400"/>
      <c r="BE17" s="400"/>
      <c r="BF17" s="400"/>
      <c r="BG17" s="400"/>
      <c r="BH17" s="400"/>
      <c r="BI17" s="400"/>
      <c r="BJ17" s="400"/>
      <c r="BK17" s="400"/>
      <c r="BL17" s="400"/>
      <c r="BM17" s="401"/>
      <c r="BN17" s="419">
        <v>9196815</v>
      </c>
      <c r="BO17" s="420"/>
      <c r="BP17" s="420"/>
      <c r="BQ17" s="420"/>
      <c r="BR17" s="420"/>
      <c r="BS17" s="420"/>
      <c r="BT17" s="420"/>
      <c r="BU17" s="421"/>
      <c r="BV17" s="419">
        <v>8964701</v>
      </c>
      <c r="BW17" s="420"/>
      <c r="BX17" s="420"/>
      <c r="BY17" s="420"/>
      <c r="BZ17" s="420"/>
      <c r="CA17" s="420"/>
      <c r="CB17" s="420"/>
      <c r="CC17" s="421"/>
      <c r="CD17" s="194"/>
      <c r="CE17" s="417"/>
      <c r="CF17" s="417"/>
      <c r="CG17" s="417"/>
      <c r="CH17" s="417"/>
      <c r="CI17" s="417"/>
      <c r="CJ17" s="417"/>
      <c r="CK17" s="417"/>
      <c r="CL17" s="417"/>
      <c r="CM17" s="417"/>
      <c r="CN17" s="417"/>
      <c r="CO17" s="417"/>
      <c r="CP17" s="417"/>
      <c r="CQ17" s="417"/>
      <c r="CR17" s="417"/>
      <c r="CS17" s="418"/>
      <c r="CT17" s="389"/>
      <c r="CU17" s="390"/>
      <c r="CV17" s="390"/>
      <c r="CW17" s="390"/>
      <c r="CX17" s="390"/>
      <c r="CY17" s="390"/>
      <c r="CZ17" s="390"/>
      <c r="DA17" s="391"/>
      <c r="DB17" s="389"/>
      <c r="DC17" s="390"/>
      <c r="DD17" s="390"/>
      <c r="DE17" s="390"/>
      <c r="DF17" s="390"/>
      <c r="DG17" s="390"/>
      <c r="DH17" s="390"/>
      <c r="DI17" s="391"/>
    </row>
    <row r="18" spans="1:113" ht="18.75" customHeight="1" thickBot="1" x14ac:dyDescent="0.2">
      <c r="A18" s="181"/>
      <c r="B18" s="471" t="s">
        <v>158</v>
      </c>
      <c r="C18" s="472"/>
      <c r="D18" s="472"/>
      <c r="E18" s="473"/>
      <c r="F18" s="473"/>
      <c r="G18" s="473"/>
      <c r="H18" s="473"/>
      <c r="I18" s="473"/>
      <c r="J18" s="473"/>
      <c r="K18" s="473"/>
      <c r="L18" s="490">
        <v>86.42</v>
      </c>
      <c r="M18" s="490"/>
      <c r="N18" s="490"/>
      <c r="O18" s="490"/>
      <c r="P18" s="490"/>
      <c r="Q18" s="490"/>
      <c r="R18" s="491"/>
      <c r="S18" s="491"/>
      <c r="T18" s="491"/>
      <c r="U18" s="491"/>
      <c r="V18" s="492"/>
      <c r="W18" s="485"/>
      <c r="X18" s="486"/>
      <c r="Y18" s="486"/>
      <c r="Z18" s="486"/>
      <c r="AA18" s="486"/>
      <c r="AB18" s="501"/>
      <c r="AC18" s="383">
        <v>75.3</v>
      </c>
      <c r="AD18" s="384"/>
      <c r="AE18" s="384"/>
      <c r="AF18" s="384"/>
      <c r="AG18" s="493"/>
      <c r="AH18" s="383">
        <v>74.3</v>
      </c>
      <c r="AI18" s="384"/>
      <c r="AJ18" s="384"/>
      <c r="AK18" s="384"/>
      <c r="AL18" s="385"/>
      <c r="AM18" s="489"/>
      <c r="AN18" s="393"/>
      <c r="AO18" s="393"/>
      <c r="AP18" s="393"/>
      <c r="AQ18" s="393"/>
      <c r="AR18" s="393"/>
      <c r="AS18" s="393"/>
      <c r="AT18" s="394"/>
      <c r="AU18" s="469"/>
      <c r="AV18" s="470"/>
      <c r="AW18" s="470"/>
      <c r="AX18" s="470"/>
      <c r="AY18" s="399" t="s">
        <v>159</v>
      </c>
      <c r="AZ18" s="400"/>
      <c r="BA18" s="400"/>
      <c r="BB18" s="400"/>
      <c r="BC18" s="400"/>
      <c r="BD18" s="400"/>
      <c r="BE18" s="400"/>
      <c r="BF18" s="400"/>
      <c r="BG18" s="400"/>
      <c r="BH18" s="400"/>
      <c r="BI18" s="400"/>
      <c r="BJ18" s="400"/>
      <c r="BK18" s="400"/>
      <c r="BL18" s="400"/>
      <c r="BM18" s="401"/>
      <c r="BN18" s="419">
        <v>15211077</v>
      </c>
      <c r="BO18" s="420"/>
      <c r="BP18" s="420"/>
      <c r="BQ18" s="420"/>
      <c r="BR18" s="420"/>
      <c r="BS18" s="420"/>
      <c r="BT18" s="420"/>
      <c r="BU18" s="421"/>
      <c r="BV18" s="419">
        <v>14890995</v>
      </c>
      <c r="BW18" s="420"/>
      <c r="BX18" s="420"/>
      <c r="BY18" s="420"/>
      <c r="BZ18" s="420"/>
      <c r="CA18" s="420"/>
      <c r="CB18" s="420"/>
      <c r="CC18" s="421"/>
      <c r="CD18" s="194"/>
      <c r="CE18" s="417"/>
      <c r="CF18" s="417"/>
      <c r="CG18" s="417"/>
      <c r="CH18" s="417"/>
      <c r="CI18" s="417"/>
      <c r="CJ18" s="417"/>
      <c r="CK18" s="417"/>
      <c r="CL18" s="417"/>
      <c r="CM18" s="417"/>
      <c r="CN18" s="417"/>
      <c r="CO18" s="417"/>
      <c r="CP18" s="417"/>
      <c r="CQ18" s="417"/>
      <c r="CR18" s="417"/>
      <c r="CS18" s="418"/>
      <c r="CT18" s="389"/>
      <c r="CU18" s="390"/>
      <c r="CV18" s="390"/>
      <c r="CW18" s="390"/>
      <c r="CX18" s="390"/>
      <c r="CY18" s="390"/>
      <c r="CZ18" s="390"/>
      <c r="DA18" s="391"/>
      <c r="DB18" s="389"/>
      <c r="DC18" s="390"/>
      <c r="DD18" s="390"/>
      <c r="DE18" s="390"/>
      <c r="DF18" s="390"/>
      <c r="DG18" s="390"/>
      <c r="DH18" s="390"/>
      <c r="DI18" s="391"/>
    </row>
    <row r="19" spans="1:113" ht="18.75" customHeight="1" thickBot="1" x14ac:dyDescent="0.2">
      <c r="A19" s="181"/>
      <c r="B19" s="471" t="s">
        <v>160</v>
      </c>
      <c r="C19" s="472"/>
      <c r="D19" s="472"/>
      <c r="E19" s="473"/>
      <c r="F19" s="473"/>
      <c r="G19" s="473"/>
      <c r="H19" s="473"/>
      <c r="I19" s="473"/>
      <c r="J19" s="473"/>
      <c r="K19" s="473"/>
      <c r="L19" s="474">
        <v>739</v>
      </c>
      <c r="M19" s="474"/>
      <c r="N19" s="474"/>
      <c r="O19" s="474"/>
      <c r="P19" s="474"/>
      <c r="Q19" s="474"/>
      <c r="R19" s="475"/>
      <c r="S19" s="475"/>
      <c r="T19" s="475"/>
      <c r="U19" s="475"/>
      <c r="V19" s="476"/>
      <c r="W19" s="483"/>
      <c r="X19" s="484"/>
      <c r="Y19" s="484"/>
      <c r="Z19" s="484"/>
      <c r="AA19" s="484"/>
      <c r="AB19" s="484"/>
      <c r="AC19" s="487"/>
      <c r="AD19" s="487"/>
      <c r="AE19" s="487"/>
      <c r="AF19" s="487"/>
      <c r="AG19" s="487"/>
      <c r="AH19" s="487"/>
      <c r="AI19" s="487"/>
      <c r="AJ19" s="487"/>
      <c r="AK19" s="487"/>
      <c r="AL19" s="488"/>
      <c r="AM19" s="489"/>
      <c r="AN19" s="393"/>
      <c r="AO19" s="393"/>
      <c r="AP19" s="393"/>
      <c r="AQ19" s="393"/>
      <c r="AR19" s="393"/>
      <c r="AS19" s="393"/>
      <c r="AT19" s="394"/>
      <c r="AU19" s="469"/>
      <c r="AV19" s="470"/>
      <c r="AW19" s="470"/>
      <c r="AX19" s="470"/>
      <c r="AY19" s="399" t="s">
        <v>161</v>
      </c>
      <c r="AZ19" s="400"/>
      <c r="BA19" s="400"/>
      <c r="BB19" s="400"/>
      <c r="BC19" s="400"/>
      <c r="BD19" s="400"/>
      <c r="BE19" s="400"/>
      <c r="BF19" s="400"/>
      <c r="BG19" s="400"/>
      <c r="BH19" s="400"/>
      <c r="BI19" s="400"/>
      <c r="BJ19" s="400"/>
      <c r="BK19" s="400"/>
      <c r="BL19" s="400"/>
      <c r="BM19" s="401"/>
      <c r="BN19" s="419">
        <v>19154256</v>
      </c>
      <c r="BO19" s="420"/>
      <c r="BP19" s="420"/>
      <c r="BQ19" s="420"/>
      <c r="BR19" s="420"/>
      <c r="BS19" s="420"/>
      <c r="BT19" s="420"/>
      <c r="BU19" s="421"/>
      <c r="BV19" s="419">
        <v>19594967</v>
      </c>
      <c r="BW19" s="420"/>
      <c r="BX19" s="420"/>
      <c r="BY19" s="420"/>
      <c r="BZ19" s="420"/>
      <c r="CA19" s="420"/>
      <c r="CB19" s="420"/>
      <c r="CC19" s="421"/>
      <c r="CD19" s="194"/>
      <c r="CE19" s="417"/>
      <c r="CF19" s="417"/>
      <c r="CG19" s="417"/>
      <c r="CH19" s="417"/>
      <c r="CI19" s="417"/>
      <c r="CJ19" s="417"/>
      <c r="CK19" s="417"/>
      <c r="CL19" s="417"/>
      <c r="CM19" s="417"/>
      <c r="CN19" s="417"/>
      <c r="CO19" s="417"/>
      <c r="CP19" s="417"/>
      <c r="CQ19" s="417"/>
      <c r="CR19" s="417"/>
      <c r="CS19" s="418"/>
      <c r="CT19" s="389"/>
      <c r="CU19" s="390"/>
      <c r="CV19" s="390"/>
      <c r="CW19" s="390"/>
      <c r="CX19" s="390"/>
      <c r="CY19" s="390"/>
      <c r="CZ19" s="390"/>
      <c r="DA19" s="391"/>
      <c r="DB19" s="389"/>
      <c r="DC19" s="390"/>
      <c r="DD19" s="390"/>
      <c r="DE19" s="390"/>
      <c r="DF19" s="390"/>
      <c r="DG19" s="390"/>
      <c r="DH19" s="390"/>
      <c r="DI19" s="391"/>
    </row>
    <row r="20" spans="1:113" ht="18.75" customHeight="1" thickBot="1" x14ac:dyDescent="0.2">
      <c r="A20" s="181"/>
      <c r="B20" s="471" t="s">
        <v>162</v>
      </c>
      <c r="C20" s="472"/>
      <c r="D20" s="472"/>
      <c r="E20" s="473"/>
      <c r="F20" s="473"/>
      <c r="G20" s="473"/>
      <c r="H20" s="473"/>
      <c r="I20" s="473"/>
      <c r="J20" s="473"/>
      <c r="K20" s="473"/>
      <c r="L20" s="474">
        <v>25619</v>
      </c>
      <c r="M20" s="474"/>
      <c r="N20" s="474"/>
      <c r="O20" s="474"/>
      <c r="P20" s="474"/>
      <c r="Q20" s="474"/>
      <c r="R20" s="475"/>
      <c r="S20" s="475"/>
      <c r="T20" s="475"/>
      <c r="U20" s="475"/>
      <c r="V20" s="476"/>
      <c r="W20" s="485"/>
      <c r="X20" s="486"/>
      <c r="Y20" s="486"/>
      <c r="Z20" s="486"/>
      <c r="AA20" s="486"/>
      <c r="AB20" s="486"/>
      <c r="AC20" s="477"/>
      <c r="AD20" s="477"/>
      <c r="AE20" s="477"/>
      <c r="AF20" s="477"/>
      <c r="AG20" s="477"/>
      <c r="AH20" s="477"/>
      <c r="AI20" s="477"/>
      <c r="AJ20" s="477"/>
      <c r="AK20" s="477"/>
      <c r="AL20" s="478"/>
      <c r="AM20" s="479"/>
      <c r="AN20" s="375"/>
      <c r="AO20" s="375"/>
      <c r="AP20" s="375"/>
      <c r="AQ20" s="375"/>
      <c r="AR20" s="375"/>
      <c r="AS20" s="375"/>
      <c r="AT20" s="376"/>
      <c r="AU20" s="480"/>
      <c r="AV20" s="481"/>
      <c r="AW20" s="481"/>
      <c r="AX20" s="482"/>
      <c r="AY20" s="399"/>
      <c r="AZ20" s="400"/>
      <c r="BA20" s="400"/>
      <c r="BB20" s="400"/>
      <c r="BC20" s="400"/>
      <c r="BD20" s="400"/>
      <c r="BE20" s="400"/>
      <c r="BF20" s="400"/>
      <c r="BG20" s="400"/>
      <c r="BH20" s="400"/>
      <c r="BI20" s="400"/>
      <c r="BJ20" s="400"/>
      <c r="BK20" s="400"/>
      <c r="BL20" s="400"/>
      <c r="BM20" s="401"/>
      <c r="BN20" s="419"/>
      <c r="BO20" s="420"/>
      <c r="BP20" s="420"/>
      <c r="BQ20" s="420"/>
      <c r="BR20" s="420"/>
      <c r="BS20" s="420"/>
      <c r="BT20" s="420"/>
      <c r="BU20" s="421"/>
      <c r="BV20" s="419"/>
      <c r="BW20" s="420"/>
      <c r="BX20" s="420"/>
      <c r="BY20" s="420"/>
      <c r="BZ20" s="420"/>
      <c r="CA20" s="420"/>
      <c r="CB20" s="420"/>
      <c r="CC20" s="421"/>
      <c r="CD20" s="194"/>
      <c r="CE20" s="417"/>
      <c r="CF20" s="417"/>
      <c r="CG20" s="417"/>
      <c r="CH20" s="417"/>
      <c r="CI20" s="417"/>
      <c r="CJ20" s="417"/>
      <c r="CK20" s="417"/>
      <c r="CL20" s="417"/>
      <c r="CM20" s="417"/>
      <c r="CN20" s="417"/>
      <c r="CO20" s="417"/>
      <c r="CP20" s="417"/>
      <c r="CQ20" s="417"/>
      <c r="CR20" s="417"/>
      <c r="CS20" s="418"/>
      <c r="CT20" s="389"/>
      <c r="CU20" s="390"/>
      <c r="CV20" s="390"/>
      <c r="CW20" s="390"/>
      <c r="CX20" s="390"/>
      <c r="CY20" s="390"/>
      <c r="CZ20" s="390"/>
      <c r="DA20" s="391"/>
      <c r="DB20" s="389"/>
      <c r="DC20" s="390"/>
      <c r="DD20" s="390"/>
      <c r="DE20" s="390"/>
      <c r="DF20" s="390"/>
      <c r="DG20" s="390"/>
      <c r="DH20" s="390"/>
      <c r="DI20" s="391"/>
    </row>
    <row r="21" spans="1:113" ht="18.75" customHeight="1" thickBot="1" x14ac:dyDescent="0.2">
      <c r="A21" s="181"/>
      <c r="B21" s="449" t="s">
        <v>163</v>
      </c>
      <c r="C21" s="450"/>
      <c r="D21" s="450"/>
      <c r="E21" s="450"/>
      <c r="F21" s="450"/>
      <c r="G21" s="450"/>
      <c r="H21" s="450"/>
      <c r="I21" s="450"/>
      <c r="J21" s="450"/>
      <c r="K21" s="450"/>
      <c r="L21" s="450"/>
      <c r="M21" s="450"/>
      <c r="N21" s="450"/>
      <c r="O21" s="450"/>
      <c r="P21" s="450"/>
      <c r="Q21" s="450"/>
      <c r="R21" s="450"/>
      <c r="S21" s="450"/>
      <c r="T21" s="450"/>
      <c r="U21" s="450"/>
      <c r="V21" s="450"/>
      <c r="W21" s="450"/>
      <c r="X21" s="450"/>
      <c r="Y21" s="450"/>
      <c r="Z21" s="450"/>
      <c r="AA21" s="450"/>
      <c r="AB21" s="450"/>
      <c r="AC21" s="450"/>
      <c r="AD21" s="450"/>
      <c r="AE21" s="450"/>
      <c r="AF21" s="450"/>
      <c r="AG21" s="450"/>
      <c r="AH21" s="450"/>
      <c r="AI21" s="450"/>
      <c r="AJ21" s="450"/>
      <c r="AK21" s="450"/>
      <c r="AL21" s="450"/>
      <c r="AM21" s="450"/>
      <c r="AN21" s="450"/>
      <c r="AO21" s="450"/>
      <c r="AP21" s="450"/>
      <c r="AQ21" s="450"/>
      <c r="AR21" s="450"/>
      <c r="AS21" s="450"/>
      <c r="AT21" s="450"/>
      <c r="AU21" s="450"/>
      <c r="AV21" s="450"/>
      <c r="AW21" s="450"/>
      <c r="AX21" s="451"/>
      <c r="AY21" s="386"/>
      <c r="AZ21" s="387"/>
      <c r="BA21" s="387"/>
      <c r="BB21" s="387"/>
      <c r="BC21" s="387"/>
      <c r="BD21" s="387"/>
      <c r="BE21" s="387"/>
      <c r="BF21" s="387"/>
      <c r="BG21" s="387"/>
      <c r="BH21" s="387"/>
      <c r="BI21" s="387"/>
      <c r="BJ21" s="387"/>
      <c r="BK21" s="387"/>
      <c r="BL21" s="387"/>
      <c r="BM21" s="388"/>
      <c r="BN21" s="422"/>
      <c r="BO21" s="423"/>
      <c r="BP21" s="423"/>
      <c r="BQ21" s="423"/>
      <c r="BR21" s="423"/>
      <c r="BS21" s="423"/>
      <c r="BT21" s="423"/>
      <c r="BU21" s="424"/>
      <c r="BV21" s="422"/>
      <c r="BW21" s="423"/>
      <c r="BX21" s="423"/>
      <c r="BY21" s="423"/>
      <c r="BZ21" s="423"/>
      <c r="CA21" s="423"/>
      <c r="CB21" s="423"/>
      <c r="CC21" s="424"/>
      <c r="CD21" s="194"/>
      <c r="CE21" s="417"/>
      <c r="CF21" s="417"/>
      <c r="CG21" s="417"/>
      <c r="CH21" s="417"/>
      <c r="CI21" s="417"/>
      <c r="CJ21" s="417"/>
      <c r="CK21" s="417"/>
      <c r="CL21" s="417"/>
      <c r="CM21" s="417"/>
      <c r="CN21" s="417"/>
      <c r="CO21" s="417"/>
      <c r="CP21" s="417"/>
      <c r="CQ21" s="417"/>
      <c r="CR21" s="417"/>
      <c r="CS21" s="418"/>
      <c r="CT21" s="389"/>
      <c r="CU21" s="390"/>
      <c r="CV21" s="390"/>
      <c r="CW21" s="390"/>
      <c r="CX21" s="390"/>
      <c r="CY21" s="390"/>
      <c r="CZ21" s="390"/>
      <c r="DA21" s="391"/>
      <c r="DB21" s="389"/>
      <c r="DC21" s="390"/>
      <c r="DD21" s="390"/>
      <c r="DE21" s="390"/>
      <c r="DF21" s="390"/>
      <c r="DG21" s="390"/>
      <c r="DH21" s="390"/>
      <c r="DI21" s="391"/>
    </row>
    <row r="22" spans="1:113" ht="18.75" customHeight="1" x14ac:dyDescent="0.15">
      <c r="A22" s="181"/>
      <c r="B22" s="452" t="s">
        <v>164</v>
      </c>
      <c r="C22" s="453"/>
      <c r="D22" s="454"/>
      <c r="E22" s="461" t="s">
        <v>1</v>
      </c>
      <c r="F22" s="433"/>
      <c r="G22" s="433"/>
      <c r="H22" s="433"/>
      <c r="I22" s="433"/>
      <c r="J22" s="433"/>
      <c r="K22" s="434"/>
      <c r="L22" s="461" t="s">
        <v>165</v>
      </c>
      <c r="M22" s="433"/>
      <c r="N22" s="433"/>
      <c r="O22" s="433"/>
      <c r="P22" s="434"/>
      <c r="Q22" s="443" t="s">
        <v>166</v>
      </c>
      <c r="R22" s="444"/>
      <c r="S22" s="444"/>
      <c r="T22" s="444"/>
      <c r="U22" s="444"/>
      <c r="V22" s="462"/>
      <c r="W22" s="464" t="s">
        <v>167</v>
      </c>
      <c r="X22" s="453"/>
      <c r="Y22" s="454"/>
      <c r="Z22" s="461" t="s">
        <v>1</v>
      </c>
      <c r="AA22" s="433"/>
      <c r="AB22" s="433"/>
      <c r="AC22" s="433"/>
      <c r="AD22" s="433"/>
      <c r="AE22" s="433"/>
      <c r="AF22" s="433"/>
      <c r="AG22" s="434"/>
      <c r="AH22" s="432" t="s">
        <v>168</v>
      </c>
      <c r="AI22" s="433"/>
      <c r="AJ22" s="433"/>
      <c r="AK22" s="433"/>
      <c r="AL22" s="434"/>
      <c r="AM22" s="432" t="s">
        <v>169</v>
      </c>
      <c r="AN22" s="438"/>
      <c r="AO22" s="438"/>
      <c r="AP22" s="438"/>
      <c r="AQ22" s="438"/>
      <c r="AR22" s="439"/>
      <c r="AS22" s="443" t="s">
        <v>166</v>
      </c>
      <c r="AT22" s="444"/>
      <c r="AU22" s="444"/>
      <c r="AV22" s="444"/>
      <c r="AW22" s="444"/>
      <c r="AX22" s="445"/>
      <c r="AY22" s="411" t="s">
        <v>170</v>
      </c>
      <c r="AZ22" s="412"/>
      <c r="BA22" s="412"/>
      <c r="BB22" s="412"/>
      <c r="BC22" s="412"/>
      <c r="BD22" s="412"/>
      <c r="BE22" s="412"/>
      <c r="BF22" s="412"/>
      <c r="BG22" s="412"/>
      <c r="BH22" s="412"/>
      <c r="BI22" s="412"/>
      <c r="BJ22" s="412"/>
      <c r="BK22" s="412"/>
      <c r="BL22" s="412"/>
      <c r="BM22" s="413"/>
      <c r="BN22" s="414">
        <v>23238885</v>
      </c>
      <c r="BO22" s="415"/>
      <c r="BP22" s="415"/>
      <c r="BQ22" s="415"/>
      <c r="BR22" s="415"/>
      <c r="BS22" s="415"/>
      <c r="BT22" s="415"/>
      <c r="BU22" s="416"/>
      <c r="BV22" s="414">
        <v>24431685</v>
      </c>
      <c r="BW22" s="415"/>
      <c r="BX22" s="415"/>
      <c r="BY22" s="415"/>
      <c r="BZ22" s="415"/>
      <c r="CA22" s="415"/>
      <c r="CB22" s="415"/>
      <c r="CC22" s="416"/>
      <c r="CD22" s="194"/>
      <c r="CE22" s="417"/>
      <c r="CF22" s="417"/>
      <c r="CG22" s="417"/>
      <c r="CH22" s="417"/>
      <c r="CI22" s="417"/>
      <c r="CJ22" s="417"/>
      <c r="CK22" s="417"/>
      <c r="CL22" s="417"/>
      <c r="CM22" s="417"/>
      <c r="CN22" s="417"/>
      <c r="CO22" s="417"/>
      <c r="CP22" s="417"/>
      <c r="CQ22" s="417"/>
      <c r="CR22" s="417"/>
      <c r="CS22" s="418"/>
      <c r="CT22" s="389"/>
      <c r="CU22" s="390"/>
      <c r="CV22" s="390"/>
      <c r="CW22" s="390"/>
      <c r="CX22" s="390"/>
      <c r="CY22" s="390"/>
      <c r="CZ22" s="390"/>
      <c r="DA22" s="391"/>
      <c r="DB22" s="389"/>
      <c r="DC22" s="390"/>
      <c r="DD22" s="390"/>
      <c r="DE22" s="390"/>
      <c r="DF22" s="390"/>
      <c r="DG22" s="390"/>
      <c r="DH22" s="390"/>
      <c r="DI22" s="391"/>
    </row>
    <row r="23" spans="1:113" ht="18.75" customHeight="1" x14ac:dyDescent="0.15">
      <c r="A23" s="181"/>
      <c r="B23" s="455"/>
      <c r="C23" s="456"/>
      <c r="D23" s="457"/>
      <c r="E23" s="435"/>
      <c r="F23" s="436"/>
      <c r="G23" s="436"/>
      <c r="H23" s="436"/>
      <c r="I23" s="436"/>
      <c r="J23" s="436"/>
      <c r="K23" s="437"/>
      <c r="L23" s="435"/>
      <c r="M23" s="436"/>
      <c r="N23" s="436"/>
      <c r="O23" s="436"/>
      <c r="P23" s="437"/>
      <c r="Q23" s="446"/>
      <c r="R23" s="447"/>
      <c r="S23" s="447"/>
      <c r="T23" s="447"/>
      <c r="U23" s="447"/>
      <c r="V23" s="463"/>
      <c r="W23" s="465"/>
      <c r="X23" s="456"/>
      <c r="Y23" s="457"/>
      <c r="Z23" s="435"/>
      <c r="AA23" s="436"/>
      <c r="AB23" s="436"/>
      <c r="AC23" s="436"/>
      <c r="AD23" s="436"/>
      <c r="AE23" s="436"/>
      <c r="AF23" s="436"/>
      <c r="AG23" s="437"/>
      <c r="AH23" s="435"/>
      <c r="AI23" s="436"/>
      <c r="AJ23" s="436"/>
      <c r="AK23" s="436"/>
      <c r="AL23" s="437"/>
      <c r="AM23" s="440"/>
      <c r="AN23" s="441"/>
      <c r="AO23" s="441"/>
      <c r="AP23" s="441"/>
      <c r="AQ23" s="441"/>
      <c r="AR23" s="442"/>
      <c r="AS23" s="446"/>
      <c r="AT23" s="447"/>
      <c r="AU23" s="447"/>
      <c r="AV23" s="447"/>
      <c r="AW23" s="447"/>
      <c r="AX23" s="448"/>
      <c r="AY23" s="399" t="s">
        <v>171</v>
      </c>
      <c r="AZ23" s="400"/>
      <c r="BA23" s="400"/>
      <c r="BB23" s="400"/>
      <c r="BC23" s="400"/>
      <c r="BD23" s="400"/>
      <c r="BE23" s="400"/>
      <c r="BF23" s="400"/>
      <c r="BG23" s="400"/>
      <c r="BH23" s="400"/>
      <c r="BI23" s="400"/>
      <c r="BJ23" s="400"/>
      <c r="BK23" s="400"/>
      <c r="BL23" s="400"/>
      <c r="BM23" s="401"/>
      <c r="BN23" s="419">
        <v>17535803</v>
      </c>
      <c r="BO23" s="420"/>
      <c r="BP23" s="420"/>
      <c r="BQ23" s="420"/>
      <c r="BR23" s="420"/>
      <c r="BS23" s="420"/>
      <c r="BT23" s="420"/>
      <c r="BU23" s="421"/>
      <c r="BV23" s="419">
        <v>18780467</v>
      </c>
      <c r="BW23" s="420"/>
      <c r="BX23" s="420"/>
      <c r="BY23" s="420"/>
      <c r="BZ23" s="420"/>
      <c r="CA23" s="420"/>
      <c r="CB23" s="420"/>
      <c r="CC23" s="421"/>
      <c r="CD23" s="194"/>
      <c r="CE23" s="417"/>
      <c r="CF23" s="417"/>
      <c r="CG23" s="417"/>
      <c r="CH23" s="417"/>
      <c r="CI23" s="417"/>
      <c r="CJ23" s="417"/>
      <c r="CK23" s="417"/>
      <c r="CL23" s="417"/>
      <c r="CM23" s="417"/>
      <c r="CN23" s="417"/>
      <c r="CO23" s="417"/>
      <c r="CP23" s="417"/>
      <c r="CQ23" s="417"/>
      <c r="CR23" s="417"/>
      <c r="CS23" s="418"/>
      <c r="CT23" s="389"/>
      <c r="CU23" s="390"/>
      <c r="CV23" s="390"/>
      <c r="CW23" s="390"/>
      <c r="CX23" s="390"/>
      <c r="CY23" s="390"/>
      <c r="CZ23" s="390"/>
      <c r="DA23" s="391"/>
      <c r="DB23" s="389"/>
      <c r="DC23" s="390"/>
      <c r="DD23" s="390"/>
      <c r="DE23" s="390"/>
      <c r="DF23" s="390"/>
      <c r="DG23" s="390"/>
      <c r="DH23" s="390"/>
      <c r="DI23" s="391"/>
    </row>
    <row r="24" spans="1:113" ht="18.75" customHeight="1" thickBot="1" x14ac:dyDescent="0.2">
      <c r="A24" s="181"/>
      <c r="B24" s="455"/>
      <c r="C24" s="456"/>
      <c r="D24" s="457"/>
      <c r="E24" s="392" t="s">
        <v>172</v>
      </c>
      <c r="F24" s="393"/>
      <c r="G24" s="393"/>
      <c r="H24" s="393"/>
      <c r="I24" s="393"/>
      <c r="J24" s="393"/>
      <c r="K24" s="394"/>
      <c r="L24" s="395">
        <v>1</v>
      </c>
      <c r="M24" s="396"/>
      <c r="N24" s="396"/>
      <c r="O24" s="396"/>
      <c r="P24" s="397"/>
      <c r="Q24" s="395">
        <v>8620</v>
      </c>
      <c r="R24" s="396"/>
      <c r="S24" s="396"/>
      <c r="T24" s="396"/>
      <c r="U24" s="396"/>
      <c r="V24" s="397"/>
      <c r="W24" s="465"/>
      <c r="X24" s="456"/>
      <c r="Y24" s="457"/>
      <c r="Z24" s="392" t="s">
        <v>173</v>
      </c>
      <c r="AA24" s="393"/>
      <c r="AB24" s="393"/>
      <c r="AC24" s="393"/>
      <c r="AD24" s="393"/>
      <c r="AE24" s="393"/>
      <c r="AF24" s="393"/>
      <c r="AG24" s="394"/>
      <c r="AH24" s="395">
        <v>438</v>
      </c>
      <c r="AI24" s="396"/>
      <c r="AJ24" s="396"/>
      <c r="AK24" s="396"/>
      <c r="AL24" s="397"/>
      <c r="AM24" s="395">
        <v>1342470</v>
      </c>
      <c r="AN24" s="396"/>
      <c r="AO24" s="396"/>
      <c r="AP24" s="396"/>
      <c r="AQ24" s="396"/>
      <c r="AR24" s="397"/>
      <c r="AS24" s="395">
        <v>3065</v>
      </c>
      <c r="AT24" s="396"/>
      <c r="AU24" s="396"/>
      <c r="AV24" s="396"/>
      <c r="AW24" s="396"/>
      <c r="AX24" s="398"/>
      <c r="AY24" s="386" t="s">
        <v>174</v>
      </c>
      <c r="AZ24" s="387"/>
      <c r="BA24" s="387"/>
      <c r="BB24" s="387"/>
      <c r="BC24" s="387"/>
      <c r="BD24" s="387"/>
      <c r="BE24" s="387"/>
      <c r="BF24" s="387"/>
      <c r="BG24" s="387"/>
      <c r="BH24" s="387"/>
      <c r="BI24" s="387"/>
      <c r="BJ24" s="387"/>
      <c r="BK24" s="387"/>
      <c r="BL24" s="387"/>
      <c r="BM24" s="388"/>
      <c r="BN24" s="419">
        <v>12305591</v>
      </c>
      <c r="BO24" s="420"/>
      <c r="BP24" s="420"/>
      <c r="BQ24" s="420"/>
      <c r="BR24" s="420"/>
      <c r="BS24" s="420"/>
      <c r="BT24" s="420"/>
      <c r="BU24" s="421"/>
      <c r="BV24" s="419">
        <v>12737790</v>
      </c>
      <c r="BW24" s="420"/>
      <c r="BX24" s="420"/>
      <c r="BY24" s="420"/>
      <c r="BZ24" s="420"/>
      <c r="CA24" s="420"/>
      <c r="CB24" s="420"/>
      <c r="CC24" s="421"/>
      <c r="CD24" s="194"/>
      <c r="CE24" s="417"/>
      <c r="CF24" s="417"/>
      <c r="CG24" s="417"/>
      <c r="CH24" s="417"/>
      <c r="CI24" s="417"/>
      <c r="CJ24" s="417"/>
      <c r="CK24" s="417"/>
      <c r="CL24" s="417"/>
      <c r="CM24" s="417"/>
      <c r="CN24" s="417"/>
      <c r="CO24" s="417"/>
      <c r="CP24" s="417"/>
      <c r="CQ24" s="417"/>
      <c r="CR24" s="417"/>
      <c r="CS24" s="418"/>
      <c r="CT24" s="389"/>
      <c r="CU24" s="390"/>
      <c r="CV24" s="390"/>
      <c r="CW24" s="390"/>
      <c r="CX24" s="390"/>
      <c r="CY24" s="390"/>
      <c r="CZ24" s="390"/>
      <c r="DA24" s="391"/>
      <c r="DB24" s="389"/>
      <c r="DC24" s="390"/>
      <c r="DD24" s="390"/>
      <c r="DE24" s="390"/>
      <c r="DF24" s="390"/>
      <c r="DG24" s="390"/>
      <c r="DH24" s="390"/>
      <c r="DI24" s="391"/>
    </row>
    <row r="25" spans="1:113" ht="18.75" customHeight="1" x14ac:dyDescent="0.15">
      <c r="A25" s="181"/>
      <c r="B25" s="455"/>
      <c r="C25" s="456"/>
      <c r="D25" s="457"/>
      <c r="E25" s="392" t="s">
        <v>175</v>
      </c>
      <c r="F25" s="393"/>
      <c r="G25" s="393"/>
      <c r="H25" s="393"/>
      <c r="I25" s="393"/>
      <c r="J25" s="393"/>
      <c r="K25" s="394"/>
      <c r="L25" s="395">
        <v>1</v>
      </c>
      <c r="M25" s="396"/>
      <c r="N25" s="396"/>
      <c r="O25" s="396"/>
      <c r="P25" s="397"/>
      <c r="Q25" s="395">
        <v>7350</v>
      </c>
      <c r="R25" s="396"/>
      <c r="S25" s="396"/>
      <c r="T25" s="396"/>
      <c r="U25" s="396"/>
      <c r="V25" s="397"/>
      <c r="W25" s="465"/>
      <c r="X25" s="456"/>
      <c r="Y25" s="457"/>
      <c r="Z25" s="392" t="s">
        <v>176</v>
      </c>
      <c r="AA25" s="393"/>
      <c r="AB25" s="393"/>
      <c r="AC25" s="393"/>
      <c r="AD25" s="393"/>
      <c r="AE25" s="393"/>
      <c r="AF25" s="393"/>
      <c r="AG25" s="394"/>
      <c r="AH25" s="395" t="s">
        <v>129</v>
      </c>
      <c r="AI25" s="396"/>
      <c r="AJ25" s="396"/>
      <c r="AK25" s="396"/>
      <c r="AL25" s="397"/>
      <c r="AM25" s="395" t="s">
        <v>138</v>
      </c>
      <c r="AN25" s="396"/>
      <c r="AO25" s="396"/>
      <c r="AP25" s="396"/>
      <c r="AQ25" s="396"/>
      <c r="AR25" s="397"/>
      <c r="AS25" s="395" t="s">
        <v>138</v>
      </c>
      <c r="AT25" s="396"/>
      <c r="AU25" s="396"/>
      <c r="AV25" s="396"/>
      <c r="AW25" s="396"/>
      <c r="AX25" s="398"/>
      <c r="AY25" s="411" t="s">
        <v>177</v>
      </c>
      <c r="AZ25" s="412"/>
      <c r="BA25" s="412"/>
      <c r="BB25" s="412"/>
      <c r="BC25" s="412"/>
      <c r="BD25" s="412"/>
      <c r="BE25" s="412"/>
      <c r="BF25" s="412"/>
      <c r="BG25" s="412"/>
      <c r="BH25" s="412"/>
      <c r="BI25" s="412"/>
      <c r="BJ25" s="412"/>
      <c r="BK25" s="412"/>
      <c r="BL25" s="412"/>
      <c r="BM25" s="413"/>
      <c r="BN25" s="414">
        <v>3527231</v>
      </c>
      <c r="BO25" s="415"/>
      <c r="BP25" s="415"/>
      <c r="BQ25" s="415"/>
      <c r="BR25" s="415"/>
      <c r="BS25" s="415"/>
      <c r="BT25" s="415"/>
      <c r="BU25" s="416"/>
      <c r="BV25" s="414">
        <v>5065531</v>
      </c>
      <c r="BW25" s="415"/>
      <c r="BX25" s="415"/>
      <c r="BY25" s="415"/>
      <c r="BZ25" s="415"/>
      <c r="CA25" s="415"/>
      <c r="CB25" s="415"/>
      <c r="CC25" s="416"/>
      <c r="CD25" s="194"/>
      <c r="CE25" s="417"/>
      <c r="CF25" s="417"/>
      <c r="CG25" s="417"/>
      <c r="CH25" s="417"/>
      <c r="CI25" s="417"/>
      <c r="CJ25" s="417"/>
      <c r="CK25" s="417"/>
      <c r="CL25" s="417"/>
      <c r="CM25" s="417"/>
      <c r="CN25" s="417"/>
      <c r="CO25" s="417"/>
      <c r="CP25" s="417"/>
      <c r="CQ25" s="417"/>
      <c r="CR25" s="417"/>
      <c r="CS25" s="418"/>
      <c r="CT25" s="389"/>
      <c r="CU25" s="390"/>
      <c r="CV25" s="390"/>
      <c r="CW25" s="390"/>
      <c r="CX25" s="390"/>
      <c r="CY25" s="390"/>
      <c r="CZ25" s="390"/>
      <c r="DA25" s="391"/>
      <c r="DB25" s="389"/>
      <c r="DC25" s="390"/>
      <c r="DD25" s="390"/>
      <c r="DE25" s="390"/>
      <c r="DF25" s="390"/>
      <c r="DG25" s="390"/>
      <c r="DH25" s="390"/>
      <c r="DI25" s="391"/>
    </row>
    <row r="26" spans="1:113" ht="18.75" customHeight="1" x14ac:dyDescent="0.15">
      <c r="A26" s="181"/>
      <c r="B26" s="455"/>
      <c r="C26" s="456"/>
      <c r="D26" s="457"/>
      <c r="E26" s="392" t="s">
        <v>178</v>
      </c>
      <c r="F26" s="393"/>
      <c r="G26" s="393"/>
      <c r="H26" s="393"/>
      <c r="I26" s="393"/>
      <c r="J26" s="393"/>
      <c r="K26" s="394"/>
      <c r="L26" s="395">
        <v>1</v>
      </c>
      <c r="M26" s="396"/>
      <c r="N26" s="396"/>
      <c r="O26" s="396"/>
      <c r="P26" s="397"/>
      <c r="Q26" s="395">
        <v>6300</v>
      </c>
      <c r="R26" s="396"/>
      <c r="S26" s="396"/>
      <c r="T26" s="396"/>
      <c r="U26" s="396"/>
      <c r="V26" s="397"/>
      <c r="W26" s="465"/>
      <c r="X26" s="456"/>
      <c r="Y26" s="457"/>
      <c r="Z26" s="392" t="s">
        <v>179</v>
      </c>
      <c r="AA26" s="430"/>
      <c r="AB26" s="430"/>
      <c r="AC26" s="430"/>
      <c r="AD26" s="430"/>
      <c r="AE26" s="430"/>
      <c r="AF26" s="430"/>
      <c r="AG26" s="431"/>
      <c r="AH26" s="395">
        <v>25</v>
      </c>
      <c r="AI26" s="396"/>
      <c r="AJ26" s="396"/>
      <c r="AK26" s="396"/>
      <c r="AL26" s="397"/>
      <c r="AM26" s="395">
        <v>88625</v>
      </c>
      <c r="AN26" s="396"/>
      <c r="AO26" s="396"/>
      <c r="AP26" s="396"/>
      <c r="AQ26" s="396"/>
      <c r="AR26" s="397"/>
      <c r="AS26" s="395">
        <v>3545</v>
      </c>
      <c r="AT26" s="396"/>
      <c r="AU26" s="396"/>
      <c r="AV26" s="396"/>
      <c r="AW26" s="396"/>
      <c r="AX26" s="398"/>
      <c r="AY26" s="428" t="s">
        <v>180</v>
      </c>
      <c r="AZ26" s="373"/>
      <c r="BA26" s="373"/>
      <c r="BB26" s="373"/>
      <c r="BC26" s="373"/>
      <c r="BD26" s="373"/>
      <c r="BE26" s="373"/>
      <c r="BF26" s="373"/>
      <c r="BG26" s="373"/>
      <c r="BH26" s="373"/>
      <c r="BI26" s="373"/>
      <c r="BJ26" s="373"/>
      <c r="BK26" s="373"/>
      <c r="BL26" s="373"/>
      <c r="BM26" s="429"/>
      <c r="BN26" s="419" t="s">
        <v>138</v>
      </c>
      <c r="BO26" s="420"/>
      <c r="BP26" s="420"/>
      <c r="BQ26" s="420"/>
      <c r="BR26" s="420"/>
      <c r="BS26" s="420"/>
      <c r="BT26" s="420"/>
      <c r="BU26" s="421"/>
      <c r="BV26" s="419" t="s">
        <v>138</v>
      </c>
      <c r="BW26" s="420"/>
      <c r="BX26" s="420"/>
      <c r="BY26" s="420"/>
      <c r="BZ26" s="420"/>
      <c r="CA26" s="420"/>
      <c r="CB26" s="420"/>
      <c r="CC26" s="421"/>
      <c r="CD26" s="194"/>
      <c r="CE26" s="417"/>
      <c r="CF26" s="417"/>
      <c r="CG26" s="417"/>
      <c r="CH26" s="417"/>
      <c r="CI26" s="417"/>
      <c r="CJ26" s="417"/>
      <c r="CK26" s="417"/>
      <c r="CL26" s="417"/>
      <c r="CM26" s="417"/>
      <c r="CN26" s="417"/>
      <c r="CO26" s="417"/>
      <c r="CP26" s="417"/>
      <c r="CQ26" s="417"/>
      <c r="CR26" s="417"/>
      <c r="CS26" s="418"/>
      <c r="CT26" s="389"/>
      <c r="CU26" s="390"/>
      <c r="CV26" s="390"/>
      <c r="CW26" s="390"/>
      <c r="CX26" s="390"/>
      <c r="CY26" s="390"/>
      <c r="CZ26" s="390"/>
      <c r="DA26" s="391"/>
      <c r="DB26" s="389"/>
      <c r="DC26" s="390"/>
      <c r="DD26" s="390"/>
      <c r="DE26" s="390"/>
      <c r="DF26" s="390"/>
      <c r="DG26" s="390"/>
      <c r="DH26" s="390"/>
      <c r="DI26" s="391"/>
    </row>
    <row r="27" spans="1:113" ht="18.75" customHeight="1" thickBot="1" x14ac:dyDescent="0.2">
      <c r="A27" s="181"/>
      <c r="B27" s="455"/>
      <c r="C27" s="456"/>
      <c r="D27" s="457"/>
      <c r="E27" s="392" t="s">
        <v>181</v>
      </c>
      <c r="F27" s="393"/>
      <c r="G27" s="393"/>
      <c r="H27" s="393"/>
      <c r="I27" s="393"/>
      <c r="J27" s="393"/>
      <c r="K27" s="394"/>
      <c r="L27" s="395">
        <v>1</v>
      </c>
      <c r="M27" s="396"/>
      <c r="N27" s="396"/>
      <c r="O27" s="396"/>
      <c r="P27" s="397"/>
      <c r="Q27" s="395">
        <v>6450</v>
      </c>
      <c r="R27" s="396"/>
      <c r="S27" s="396"/>
      <c r="T27" s="396"/>
      <c r="U27" s="396"/>
      <c r="V27" s="397"/>
      <c r="W27" s="465"/>
      <c r="X27" s="456"/>
      <c r="Y27" s="457"/>
      <c r="Z27" s="392" t="s">
        <v>182</v>
      </c>
      <c r="AA27" s="393"/>
      <c r="AB27" s="393"/>
      <c r="AC27" s="393"/>
      <c r="AD27" s="393"/>
      <c r="AE27" s="393"/>
      <c r="AF27" s="393"/>
      <c r="AG27" s="394"/>
      <c r="AH27" s="395">
        <v>47</v>
      </c>
      <c r="AI27" s="396"/>
      <c r="AJ27" s="396"/>
      <c r="AK27" s="396"/>
      <c r="AL27" s="397"/>
      <c r="AM27" s="395">
        <v>153831</v>
      </c>
      <c r="AN27" s="396"/>
      <c r="AO27" s="396"/>
      <c r="AP27" s="396"/>
      <c r="AQ27" s="396"/>
      <c r="AR27" s="397"/>
      <c r="AS27" s="395">
        <v>3273</v>
      </c>
      <c r="AT27" s="396"/>
      <c r="AU27" s="396"/>
      <c r="AV27" s="396"/>
      <c r="AW27" s="396"/>
      <c r="AX27" s="398"/>
      <c r="AY27" s="425" t="s">
        <v>183</v>
      </c>
      <c r="AZ27" s="426"/>
      <c r="BA27" s="426"/>
      <c r="BB27" s="426"/>
      <c r="BC27" s="426"/>
      <c r="BD27" s="426"/>
      <c r="BE27" s="426"/>
      <c r="BF27" s="426"/>
      <c r="BG27" s="426"/>
      <c r="BH27" s="426"/>
      <c r="BI27" s="426"/>
      <c r="BJ27" s="426"/>
      <c r="BK27" s="426"/>
      <c r="BL27" s="426"/>
      <c r="BM27" s="427"/>
      <c r="BN27" s="422" t="s">
        <v>138</v>
      </c>
      <c r="BO27" s="423"/>
      <c r="BP27" s="423"/>
      <c r="BQ27" s="423"/>
      <c r="BR27" s="423"/>
      <c r="BS27" s="423"/>
      <c r="BT27" s="423"/>
      <c r="BU27" s="424"/>
      <c r="BV27" s="422" t="s">
        <v>138</v>
      </c>
      <c r="BW27" s="423"/>
      <c r="BX27" s="423"/>
      <c r="BY27" s="423"/>
      <c r="BZ27" s="423"/>
      <c r="CA27" s="423"/>
      <c r="CB27" s="423"/>
      <c r="CC27" s="424"/>
      <c r="CD27" s="196"/>
      <c r="CE27" s="417"/>
      <c r="CF27" s="417"/>
      <c r="CG27" s="417"/>
      <c r="CH27" s="417"/>
      <c r="CI27" s="417"/>
      <c r="CJ27" s="417"/>
      <c r="CK27" s="417"/>
      <c r="CL27" s="417"/>
      <c r="CM27" s="417"/>
      <c r="CN27" s="417"/>
      <c r="CO27" s="417"/>
      <c r="CP27" s="417"/>
      <c r="CQ27" s="417"/>
      <c r="CR27" s="417"/>
      <c r="CS27" s="418"/>
      <c r="CT27" s="389"/>
      <c r="CU27" s="390"/>
      <c r="CV27" s="390"/>
      <c r="CW27" s="390"/>
      <c r="CX27" s="390"/>
      <c r="CY27" s="390"/>
      <c r="CZ27" s="390"/>
      <c r="DA27" s="391"/>
      <c r="DB27" s="389"/>
      <c r="DC27" s="390"/>
      <c r="DD27" s="390"/>
      <c r="DE27" s="390"/>
      <c r="DF27" s="390"/>
      <c r="DG27" s="390"/>
      <c r="DH27" s="390"/>
      <c r="DI27" s="391"/>
    </row>
    <row r="28" spans="1:113" ht="18.75" customHeight="1" x14ac:dyDescent="0.15">
      <c r="A28" s="181"/>
      <c r="B28" s="455"/>
      <c r="C28" s="456"/>
      <c r="D28" s="457"/>
      <c r="E28" s="392" t="s">
        <v>184</v>
      </c>
      <c r="F28" s="393"/>
      <c r="G28" s="393"/>
      <c r="H28" s="393"/>
      <c r="I28" s="393"/>
      <c r="J28" s="393"/>
      <c r="K28" s="394"/>
      <c r="L28" s="395">
        <v>1</v>
      </c>
      <c r="M28" s="396"/>
      <c r="N28" s="396"/>
      <c r="O28" s="396"/>
      <c r="P28" s="397"/>
      <c r="Q28" s="395">
        <v>5580</v>
      </c>
      <c r="R28" s="396"/>
      <c r="S28" s="396"/>
      <c r="T28" s="396"/>
      <c r="U28" s="396"/>
      <c r="V28" s="397"/>
      <c r="W28" s="465"/>
      <c r="X28" s="456"/>
      <c r="Y28" s="457"/>
      <c r="Z28" s="392" t="s">
        <v>185</v>
      </c>
      <c r="AA28" s="393"/>
      <c r="AB28" s="393"/>
      <c r="AC28" s="393"/>
      <c r="AD28" s="393"/>
      <c r="AE28" s="393"/>
      <c r="AF28" s="393"/>
      <c r="AG28" s="394"/>
      <c r="AH28" s="395" t="s">
        <v>129</v>
      </c>
      <c r="AI28" s="396"/>
      <c r="AJ28" s="396"/>
      <c r="AK28" s="396"/>
      <c r="AL28" s="397"/>
      <c r="AM28" s="395" t="s">
        <v>129</v>
      </c>
      <c r="AN28" s="396"/>
      <c r="AO28" s="396"/>
      <c r="AP28" s="396"/>
      <c r="AQ28" s="396"/>
      <c r="AR28" s="397"/>
      <c r="AS28" s="395" t="s">
        <v>129</v>
      </c>
      <c r="AT28" s="396"/>
      <c r="AU28" s="396"/>
      <c r="AV28" s="396"/>
      <c r="AW28" s="396"/>
      <c r="AX28" s="398"/>
      <c r="AY28" s="402" t="s">
        <v>186</v>
      </c>
      <c r="AZ28" s="403"/>
      <c r="BA28" s="403"/>
      <c r="BB28" s="404"/>
      <c r="BC28" s="411" t="s">
        <v>50</v>
      </c>
      <c r="BD28" s="412"/>
      <c r="BE28" s="412"/>
      <c r="BF28" s="412"/>
      <c r="BG28" s="412"/>
      <c r="BH28" s="412"/>
      <c r="BI28" s="412"/>
      <c r="BJ28" s="412"/>
      <c r="BK28" s="412"/>
      <c r="BL28" s="412"/>
      <c r="BM28" s="413"/>
      <c r="BN28" s="414">
        <v>2451407</v>
      </c>
      <c r="BO28" s="415"/>
      <c r="BP28" s="415"/>
      <c r="BQ28" s="415"/>
      <c r="BR28" s="415"/>
      <c r="BS28" s="415"/>
      <c r="BT28" s="415"/>
      <c r="BU28" s="416"/>
      <c r="BV28" s="414">
        <v>1151373</v>
      </c>
      <c r="BW28" s="415"/>
      <c r="BX28" s="415"/>
      <c r="BY28" s="415"/>
      <c r="BZ28" s="415"/>
      <c r="CA28" s="415"/>
      <c r="CB28" s="415"/>
      <c r="CC28" s="416"/>
      <c r="CD28" s="194"/>
      <c r="CE28" s="417"/>
      <c r="CF28" s="417"/>
      <c r="CG28" s="417"/>
      <c r="CH28" s="417"/>
      <c r="CI28" s="417"/>
      <c r="CJ28" s="417"/>
      <c r="CK28" s="417"/>
      <c r="CL28" s="417"/>
      <c r="CM28" s="417"/>
      <c r="CN28" s="417"/>
      <c r="CO28" s="417"/>
      <c r="CP28" s="417"/>
      <c r="CQ28" s="417"/>
      <c r="CR28" s="417"/>
      <c r="CS28" s="418"/>
      <c r="CT28" s="389"/>
      <c r="CU28" s="390"/>
      <c r="CV28" s="390"/>
      <c r="CW28" s="390"/>
      <c r="CX28" s="390"/>
      <c r="CY28" s="390"/>
      <c r="CZ28" s="390"/>
      <c r="DA28" s="391"/>
      <c r="DB28" s="389"/>
      <c r="DC28" s="390"/>
      <c r="DD28" s="390"/>
      <c r="DE28" s="390"/>
      <c r="DF28" s="390"/>
      <c r="DG28" s="390"/>
      <c r="DH28" s="390"/>
      <c r="DI28" s="391"/>
    </row>
    <row r="29" spans="1:113" ht="18.75" customHeight="1" x14ac:dyDescent="0.15">
      <c r="A29" s="181"/>
      <c r="B29" s="455"/>
      <c r="C29" s="456"/>
      <c r="D29" s="457"/>
      <c r="E29" s="392" t="s">
        <v>187</v>
      </c>
      <c r="F29" s="393"/>
      <c r="G29" s="393"/>
      <c r="H29" s="393"/>
      <c r="I29" s="393"/>
      <c r="J29" s="393"/>
      <c r="K29" s="394"/>
      <c r="L29" s="395">
        <v>14</v>
      </c>
      <c r="M29" s="396"/>
      <c r="N29" s="396"/>
      <c r="O29" s="396"/>
      <c r="P29" s="397"/>
      <c r="Q29" s="395">
        <v>5200</v>
      </c>
      <c r="R29" s="396"/>
      <c r="S29" s="396"/>
      <c r="T29" s="396"/>
      <c r="U29" s="396"/>
      <c r="V29" s="397"/>
      <c r="W29" s="466"/>
      <c r="X29" s="467"/>
      <c r="Y29" s="468"/>
      <c r="Z29" s="392" t="s">
        <v>188</v>
      </c>
      <c r="AA29" s="393"/>
      <c r="AB29" s="393"/>
      <c r="AC29" s="393"/>
      <c r="AD29" s="393"/>
      <c r="AE29" s="393"/>
      <c r="AF29" s="393"/>
      <c r="AG29" s="394"/>
      <c r="AH29" s="395">
        <v>485</v>
      </c>
      <c r="AI29" s="396"/>
      <c r="AJ29" s="396"/>
      <c r="AK29" s="396"/>
      <c r="AL29" s="397"/>
      <c r="AM29" s="395">
        <v>1496301</v>
      </c>
      <c r="AN29" s="396"/>
      <c r="AO29" s="396"/>
      <c r="AP29" s="396"/>
      <c r="AQ29" s="396"/>
      <c r="AR29" s="397"/>
      <c r="AS29" s="395">
        <v>3085</v>
      </c>
      <c r="AT29" s="396"/>
      <c r="AU29" s="396"/>
      <c r="AV29" s="396"/>
      <c r="AW29" s="396"/>
      <c r="AX29" s="398"/>
      <c r="AY29" s="405"/>
      <c r="AZ29" s="406"/>
      <c r="BA29" s="406"/>
      <c r="BB29" s="407"/>
      <c r="BC29" s="399" t="s">
        <v>189</v>
      </c>
      <c r="BD29" s="400"/>
      <c r="BE29" s="400"/>
      <c r="BF29" s="400"/>
      <c r="BG29" s="400"/>
      <c r="BH29" s="400"/>
      <c r="BI29" s="400"/>
      <c r="BJ29" s="400"/>
      <c r="BK29" s="400"/>
      <c r="BL29" s="400"/>
      <c r="BM29" s="401"/>
      <c r="BN29" s="419">
        <v>705879</v>
      </c>
      <c r="BO29" s="420"/>
      <c r="BP29" s="420"/>
      <c r="BQ29" s="420"/>
      <c r="BR29" s="420"/>
      <c r="BS29" s="420"/>
      <c r="BT29" s="420"/>
      <c r="BU29" s="421"/>
      <c r="BV29" s="419">
        <v>812868</v>
      </c>
      <c r="BW29" s="420"/>
      <c r="BX29" s="420"/>
      <c r="BY29" s="420"/>
      <c r="BZ29" s="420"/>
      <c r="CA29" s="420"/>
      <c r="CB29" s="420"/>
      <c r="CC29" s="421"/>
      <c r="CD29" s="196"/>
      <c r="CE29" s="417"/>
      <c r="CF29" s="417"/>
      <c r="CG29" s="417"/>
      <c r="CH29" s="417"/>
      <c r="CI29" s="417"/>
      <c r="CJ29" s="417"/>
      <c r="CK29" s="417"/>
      <c r="CL29" s="417"/>
      <c r="CM29" s="417"/>
      <c r="CN29" s="417"/>
      <c r="CO29" s="417"/>
      <c r="CP29" s="417"/>
      <c r="CQ29" s="417"/>
      <c r="CR29" s="417"/>
      <c r="CS29" s="418"/>
      <c r="CT29" s="389"/>
      <c r="CU29" s="390"/>
      <c r="CV29" s="390"/>
      <c r="CW29" s="390"/>
      <c r="CX29" s="390"/>
      <c r="CY29" s="390"/>
      <c r="CZ29" s="390"/>
      <c r="DA29" s="391"/>
      <c r="DB29" s="389"/>
      <c r="DC29" s="390"/>
      <c r="DD29" s="390"/>
      <c r="DE29" s="390"/>
      <c r="DF29" s="390"/>
      <c r="DG29" s="390"/>
      <c r="DH29" s="390"/>
      <c r="DI29" s="391"/>
    </row>
    <row r="30" spans="1:113" ht="18.75" customHeight="1" thickBot="1" x14ac:dyDescent="0.2">
      <c r="A30" s="181"/>
      <c r="B30" s="458"/>
      <c r="C30" s="459"/>
      <c r="D30" s="460"/>
      <c r="E30" s="374"/>
      <c r="F30" s="375"/>
      <c r="G30" s="375"/>
      <c r="H30" s="375"/>
      <c r="I30" s="375"/>
      <c r="J30" s="375"/>
      <c r="K30" s="376"/>
      <c r="L30" s="377"/>
      <c r="M30" s="378"/>
      <c r="N30" s="378"/>
      <c r="O30" s="378"/>
      <c r="P30" s="379"/>
      <c r="Q30" s="377"/>
      <c r="R30" s="378"/>
      <c r="S30" s="378"/>
      <c r="T30" s="378"/>
      <c r="U30" s="378"/>
      <c r="V30" s="379"/>
      <c r="W30" s="380" t="s">
        <v>190</v>
      </c>
      <c r="X30" s="381"/>
      <c r="Y30" s="381"/>
      <c r="Z30" s="381"/>
      <c r="AA30" s="381"/>
      <c r="AB30" s="381"/>
      <c r="AC30" s="381"/>
      <c r="AD30" s="381"/>
      <c r="AE30" s="381"/>
      <c r="AF30" s="381"/>
      <c r="AG30" s="382"/>
      <c r="AH30" s="383">
        <v>101.1</v>
      </c>
      <c r="AI30" s="384"/>
      <c r="AJ30" s="384"/>
      <c r="AK30" s="384"/>
      <c r="AL30" s="384"/>
      <c r="AM30" s="384"/>
      <c r="AN30" s="384"/>
      <c r="AO30" s="384"/>
      <c r="AP30" s="384"/>
      <c r="AQ30" s="384"/>
      <c r="AR30" s="384"/>
      <c r="AS30" s="384"/>
      <c r="AT30" s="384"/>
      <c r="AU30" s="384"/>
      <c r="AV30" s="384"/>
      <c r="AW30" s="384"/>
      <c r="AX30" s="385"/>
      <c r="AY30" s="408"/>
      <c r="AZ30" s="409"/>
      <c r="BA30" s="409"/>
      <c r="BB30" s="410"/>
      <c r="BC30" s="386" t="s">
        <v>52</v>
      </c>
      <c r="BD30" s="387"/>
      <c r="BE30" s="387"/>
      <c r="BF30" s="387"/>
      <c r="BG30" s="387"/>
      <c r="BH30" s="387"/>
      <c r="BI30" s="387"/>
      <c r="BJ30" s="387"/>
      <c r="BK30" s="387"/>
      <c r="BL30" s="387"/>
      <c r="BM30" s="388"/>
      <c r="BN30" s="422">
        <v>950271</v>
      </c>
      <c r="BO30" s="423"/>
      <c r="BP30" s="423"/>
      <c r="BQ30" s="423"/>
      <c r="BR30" s="423"/>
      <c r="BS30" s="423"/>
      <c r="BT30" s="423"/>
      <c r="BU30" s="424"/>
      <c r="BV30" s="422">
        <v>833807</v>
      </c>
      <c r="BW30" s="423"/>
      <c r="BX30" s="423"/>
      <c r="BY30" s="423"/>
      <c r="BZ30" s="423"/>
      <c r="CA30" s="423"/>
      <c r="CB30" s="423"/>
      <c r="CC30" s="424"/>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2" t="s">
        <v>191</v>
      </c>
      <c r="D32" s="372"/>
      <c r="E32" s="372"/>
      <c r="F32" s="372"/>
      <c r="G32" s="372"/>
      <c r="H32" s="372"/>
      <c r="I32" s="372"/>
      <c r="J32" s="372"/>
      <c r="K32" s="372"/>
      <c r="L32" s="372"/>
      <c r="M32" s="372"/>
      <c r="N32" s="372"/>
      <c r="O32" s="372"/>
      <c r="P32" s="372"/>
      <c r="Q32" s="372"/>
      <c r="R32" s="372"/>
      <c r="S32" s="372"/>
      <c r="U32" s="373" t="s">
        <v>192</v>
      </c>
      <c r="V32" s="373"/>
      <c r="W32" s="373"/>
      <c r="X32" s="373"/>
      <c r="Y32" s="373"/>
      <c r="Z32" s="373"/>
      <c r="AA32" s="373"/>
      <c r="AB32" s="373"/>
      <c r="AC32" s="373"/>
      <c r="AD32" s="373"/>
      <c r="AE32" s="373"/>
      <c r="AF32" s="373"/>
      <c r="AG32" s="373"/>
      <c r="AH32" s="373"/>
      <c r="AI32" s="373"/>
      <c r="AJ32" s="373"/>
      <c r="AK32" s="373"/>
      <c r="AM32" s="373" t="s">
        <v>193</v>
      </c>
      <c r="AN32" s="373"/>
      <c r="AO32" s="373"/>
      <c r="AP32" s="373"/>
      <c r="AQ32" s="373"/>
      <c r="AR32" s="373"/>
      <c r="AS32" s="373"/>
      <c r="AT32" s="373"/>
      <c r="AU32" s="373"/>
      <c r="AV32" s="373"/>
      <c r="AW32" s="373"/>
      <c r="AX32" s="373"/>
      <c r="AY32" s="373"/>
      <c r="AZ32" s="373"/>
      <c r="BA32" s="373"/>
      <c r="BB32" s="373"/>
      <c r="BC32" s="373"/>
      <c r="BE32" s="373" t="s">
        <v>194</v>
      </c>
      <c r="BF32" s="373"/>
      <c r="BG32" s="373"/>
      <c r="BH32" s="373"/>
      <c r="BI32" s="373"/>
      <c r="BJ32" s="373"/>
      <c r="BK32" s="373"/>
      <c r="BL32" s="373"/>
      <c r="BM32" s="373"/>
      <c r="BN32" s="373"/>
      <c r="BO32" s="373"/>
      <c r="BP32" s="373"/>
      <c r="BQ32" s="373"/>
      <c r="BR32" s="373"/>
      <c r="BS32" s="373"/>
      <c r="BT32" s="373"/>
      <c r="BU32" s="373"/>
      <c r="BW32" s="373" t="s">
        <v>195</v>
      </c>
      <c r="BX32" s="373"/>
      <c r="BY32" s="373"/>
      <c r="BZ32" s="373"/>
      <c r="CA32" s="373"/>
      <c r="CB32" s="373"/>
      <c r="CC32" s="373"/>
      <c r="CD32" s="373"/>
      <c r="CE32" s="373"/>
      <c r="CF32" s="373"/>
      <c r="CG32" s="373"/>
      <c r="CH32" s="373"/>
      <c r="CI32" s="373"/>
      <c r="CJ32" s="373"/>
      <c r="CK32" s="373"/>
      <c r="CL32" s="373"/>
      <c r="CM32" s="373"/>
      <c r="CO32" s="373" t="s">
        <v>196</v>
      </c>
      <c r="CP32" s="373"/>
      <c r="CQ32" s="373"/>
      <c r="CR32" s="373"/>
      <c r="CS32" s="373"/>
      <c r="CT32" s="373"/>
      <c r="CU32" s="373"/>
      <c r="CV32" s="373"/>
      <c r="CW32" s="373"/>
      <c r="CX32" s="373"/>
      <c r="CY32" s="373"/>
      <c r="CZ32" s="373"/>
      <c r="DA32" s="373"/>
      <c r="DB32" s="373"/>
      <c r="DC32" s="373"/>
      <c r="DD32" s="373"/>
      <c r="DE32" s="373"/>
      <c r="DI32" s="204"/>
    </row>
    <row r="33" spans="1:113" ht="13.5" customHeight="1" x14ac:dyDescent="0.15">
      <c r="A33" s="181"/>
      <c r="B33" s="205"/>
      <c r="C33" s="371" t="s">
        <v>197</v>
      </c>
      <c r="D33" s="371"/>
      <c r="E33" s="370" t="s">
        <v>198</v>
      </c>
      <c r="F33" s="370"/>
      <c r="G33" s="370"/>
      <c r="H33" s="370"/>
      <c r="I33" s="370"/>
      <c r="J33" s="370"/>
      <c r="K33" s="370"/>
      <c r="L33" s="370"/>
      <c r="M33" s="370"/>
      <c r="N33" s="370"/>
      <c r="O33" s="370"/>
      <c r="P33" s="370"/>
      <c r="Q33" s="370"/>
      <c r="R33" s="370"/>
      <c r="S33" s="370"/>
      <c r="T33" s="206"/>
      <c r="U33" s="371" t="s">
        <v>199</v>
      </c>
      <c r="V33" s="371"/>
      <c r="W33" s="370" t="s">
        <v>198</v>
      </c>
      <c r="X33" s="370"/>
      <c r="Y33" s="370"/>
      <c r="Z33" s="370"/>
      <c r="AA33" s="370"/>
      <c r="AB33" s="370"/>
      <c r="AC33" s="370"/>
      <c r="AD33" s="370"/>
      <c r="AE33" s="370"/>
      <c r="AF33" s="370"/>
      <c r="AG33" s="370"/>
      <c r="AH33" s="370"/>
      <c r="AI33" s="370"/>
      <c r="AJ33" s="370"/>
      <c r="AK33" s="370"/>
      <c r="AL33" s="206"/>
      <c r="AM33" s="371" t="s">
        <v>197</v>
      </c>
      <c r="AN33" s="371"/>
      <c r="AO33" s="370" t="s">
        <v>198</v>
      </c>
      <c r="AP33" s="370"/>
      <c r="AQ33" s="370"/>
      <c r="AR33" s="370"/>
      <c r="AS33" s="370"/>
      <c r="AT33" s="370"/>
      <c r="AU33" s="370"/>
      <c r="AV33" s="370"/>
      <c r="AW33" s="370"/>
      <c r="AX33" s="370"/>
      <c r="AY33" s="370"/>
      <c r="AZ33" s="370"/>
      <c r="BA33" s="370"/>
      <c r="BB33" s="370"/>
      <c r="BC33" s="370"/>
      <c r="BD33" s="207"/>
      <c r="BE33" s="370" t="s">
        <v>200</v>
      </c>
      <c r="BF33" s="370"/>
      <c r="BG33" s="370" t="s">
        <v>201</v>
      </c>
      <c r="BH33" s="370"/>
      <c r="BI33" s="370"/>
      <c r="BJ33" s="370"/>
      <c r="BK33" s="370"/>
      <c r="BL33" s="370"/>
      <c r="BM33" s="370"/>
      <c r="BN33" s="370"/>
      <c r="BO33" s="370"/>
      <c r="BP33" s="370"/>
      <c r="BQ33" s="370"/>
      <c r="BR33" s="370"/>
      <c r="BS33" s="370"/>
      <c r="BT33" s="370"/>
      <c r="BU33" s="370"/>
      <c r="BV33" s="207"/>
      <c r="BW33" s="371" t="s">
        <v>200</v>
      </c>
      <c r="BX33" s="371"/>
      <c r="BY33" s="370" t="s">
        <v>202</v>
      </c>
      <c r="BZ33" s="370"/>
      <c r="CA33" s="370"/>
      <c r="CB33" s="370"/>
      <c r="CC33" s="370"/>
      <c r="CD33" s="370"/>
      <c r="CE33" s="370"/>
      <c r="CF33" s="370"/>
      <c r="CG33" s="370"/>
      <c r="CH33" s="370"/>
      <c r="CI33" s="370"/>
      <c r="CJ33" s="370"/>
      <c r="CK33" s="370"/>
      <c r="CL33" s="370"/>
      <c r="CM33" s="370"/>
      <c r="CN33" s="206"/>
      <c r="CO33" s="371" t="s">
        <v>197</v>
      </c>
      <c r="CP33" s="371"/>
      <c r="CQ33" s="370" t="s">
        <v>203</v>
      </c>
      <c r="CR33" s="370"/>
      <c r="CS33" s="370"/>
      <c r="CT33" s="370"/>
      <c r="CU33" s="370"/>
      <c r="CV33" s="370"/>
      <c r="CW33" s="370"/>
      <c r="CX33" s="370"/>
      <c r="CY33" s="370"/>
      <c r="CZ33" s="370"/>
      <c r="DA33" s="370"/>
      <c r="DB33" s="370"/>
      <c r="DC33" s="370"/>
      <c r="DD33" s="370"/>
      <c r="DE33" s="370"/>
      <c r="DF33" s="206"/>
      <c r="DG33" s="369" t="s">
        <v>204</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3</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6</v>
      </c>
      <c r="AN34" s="367"/>
      <c r="AO34" s="368" t="str">
        <f>IF('各会計、関係団体の財政状況及び健全化判断比率'!B31="","",'各会計、関係団体の財政状況及び健全化判断比率'!B31)</f>
        <v>水道事業会計</v>
      </c>
      <c r="AP34" s="368"/>
      <c r="AQ34" s="368"/>
      <c r="AR34" s="368"/>
      <c r="AS34" s="368"/>
      <c r="AT34" s="368"/>
      <c r="AU34" s="368"/>
      <c r="AV34" s="368"/>
      <c r="AW34" s="368"/>
      <c r="AX34" s="368"/>
      <c r="AY34" s="368"/>
      <c r="AZ34" s="368"/>
      <c r="BA34" s="368"/>
      <c r="BB34" s="368"/>
      <c r="BC34" s="368"/>
      <c r="BD34" s="181"/>
      <c r="BE34" s="367" t="str">
        <f>IF(BG34="","",MAX(C34:D43,U34:V43,AM34:AN43)+1)</f>
        <v/>
      </c>
      <c r="BF34" s="367"/>
      <c r="BG34" s="368"/>
      <c r="BH34" s="368"/>
      <c r="BI34" s="368"/>
      <c r="BJ34" s="368"/>
      <c r="BK34" s="368"/>
      <c r="BL34" s="368"/>
      <c r="BM34" s="368"/>
      <c r="BN34" s="368"/>
      <c r="BO34" s="368"/>
      <c r="BP34" s="368"/>
      <c r="BQ34" s="368"/>
      <c r="BR34" s="368"/>
      <c r="BS34" s="368"/>
      <c r="BT34" s="368"/>
      <c r="BU34" s="368"/>
      <c r="BV34" s="181"/>
      <c r="BW34" s="367">
        <f>IF(BY34="","",MAX(C34:D43,U34:V43,AM34:AN43,BE34:BF43)+1)</f>
        <v>8</v>
      </c>
      <c r="BX34" s="367"/>
      <c r="BY34" s="368" t="str">
        <f>IF('各会計、関係団体の財政状況及び健全化判断比率'!B68="","",'各会計、関係団体の財政状況及び健全化判断比率'!B68)</f>
        <v>奈良県広域消防組合</v>
      </c>
      <c r="BZ34" s="368"/>
      <c r="CA34" s="368"/>
      <c r="CB34" s="368"/>
      <c r="CC34" s="368"/>
      <c r="CD34" s="368"/>
      <c r="CE34" s="368"/>
      <c r="CF34" s="368"/>
      <c r="CG34" s="368"/>
      <c r="CH34" s="368"/>
      <c r="CI34" s="368"/>
      <c r="CJ34" s="368"/>
      <c r="CK34" s="368"/>
      <c r="CL34" s="368"/>
      <c r="CM34" s="368"/>
      <c r="CN34" s="181"/>
      <c r="CO34" s="367">
        <f>IF(CQ34="","",MAX(C34:D43,U34:V43,AM34:AN43,BE34:BF43,BW34:BX43)+1)</f>
        <v>14</v>
      </c>
      <c r="CP34" s="367"/>
      <c r="CQ34" s="368" t="str">
        <f>IF('各会計、関係団体の財政状況及び健全化判断比率'!BS7="","",'各会計、関係団体の財政状況及び健全化判断比率'!BS7)</f>
        <v>天理市開発公社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f>IF(E35="","",C34+1)</f>
        <v>2</v>
      </c>
      <c r="D35" s="367"/>
      <c r="E35" s="368" t="str">
        <f>IF('各会計、関係団体の財政状況及び健全化判断比率'!B8="","",'各会計、関係団体の財政状況及び健全化判断比率'!B8)</f>
        <v>土地区画整理事業特別会計</v>
      </c>
      <c r="F35" s="368"/>
      <c r="G35" s="368"/>
      <c r="H35" s="368"/>
      <c r="I35" s="368"/>
      <c r="J35" s="368"/>
      <c r="K35" s="368"/>
      <c r="L35" s="368"/>
      <c r="M35" s="368"/>
      <c r="N35" s="368"/>
      <c r="O35" s="368"/>
      <c r="P35" s="368"/>
      <c r="Q35" s="368"/>
      <c r="R35" s="368"/>
      <c r="S35" s="368"/>
      <c r="T35" s="181"/>
      <c r="U35" s="367">
        <f>IF(W35="","",U34+1)</f>
        <v>4</v>
      </c>
      <c r="V35" s="367"/>
      <c r="W35" s="368" t="str">
        <f>IF('各会計、関係団体の財政状況及び健全化判断比率'!B29="","",'各会計、関係団体の財政状況及び健全化判断比率'!B29)</f>
        <v>介護保険特別会計</v>
      </c>
      <c r="X35" s="368"/>
      <c r="Y35" s="368"/>
      <c r="Z35" s="368"/>
      <c r="AA35" s="368"/>
      <c r="AB35" s="368"/>
      <c r="AC35" s="368"/>
      <c r="AD35" s="368"/>
      <c r="AE35" s="368"/>
      <c r="AF35" s="368"/>
      <c r="AG35" s="368"/>
      <c r="AH35" s="368"/>
      <c r="AI35" s="368"/>
      <c r="AJ35" s="368"/>
      <c r="AK35" s="368"/>
      <c r="AL35" s="181"/>
      <c r="AM35" s="367">
        <f t="shared" ref="AM35:AM43" si="0">IF(AO35="","",AM34+1)</f>
        <v>7</v>
      </c>
      <c r="AN35" s="367"/>
      <c r="AO35" s="368" t="str">
        <f>IF('各会計、関係団体の財政状況及び健全化判断比率'!B32="","",'各会計、関係団体の財政状況及び健全化判断比率'!B32)</f>
        <v>下水道事業会計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9</v>
      </c>
      <c r="BX35" s="367"/>
      <c r="BY35" s="368" t="str">
        <f>IF('各会計、関係団体の財政状況及び健全化判断比率'!B69="","",'各会計、関係団体の財政状況及び健全化判断比率'!B69)</f>
        <v>奈良県市町村総合事務組合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5</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10</v>
      </c>
      <c r="BX36" s="367"/>
      <c r="BY36" s="368" t="str">
        <f>IF('各会計、関係団体の財政状況及び健全化判断比率'!B70="","",'各会計、関係団体の財政状況及び健全化判断比率'!B70)</f>
        <v>奈良広域水質検査センター組合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11</v>
      </c>
      <c r="BX37" s="367"/>
      <c r="BY37" s="368" t="str">
        <f>IF('各会計、関係団体の財政状況及び健全化判断比率'!B71="","",'各会計、関係団体の財政状況及び健全化判断比率'!B71)</f>
        <v>奈良県住宅新築資金等貸付金回収管理組合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12</v>
      </c>
      <c r="BX38" s="367"/>
      <c r="BY38" s="368" t="str">
        <f>IF('各会計、関係団体の財政状況及び健全化判断比率'!B72="","",'各会計、関係団体の財政状況及び健全化判断比率'!B72)</f>
        <v>奈良県後期高齢者医療広域連合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13</v>
      </c>
      <c r="BX39" s="367"/>
      <c r="BY39" s="368" t="str">
        <f>IF('各会計、関係団体の財政状況及び健全化判断比率'!B73="","",'各会計、関係団体の財政状況及び健全化判断比率'!B73)</f>
        <v>山辺・県北西部広域環境衛生組合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205</v>
      </c>
      <c r="E46" s="364" t="s">
        <v>206</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207</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208</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209</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210</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211</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212</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213</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VGgWbtF35gUOUf07wgX8a35QEvlbeByPBjWlNNZjAkyub0FIQwa3Rfzsk94PbGyF5pIHyolicFDhPY5CHbXtLA==" saltValue="l2CioBvgXDKtCt2hZdJ94Q=="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E24:K24"/>
    <mergeCell ref="L24:P24"/>
    <mergeCell ref="Q24:V24"/>
    <mergeCell ref="Z24:AG24"/>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Q34:DE34"/>
    <mergeCell ref="DG34:DH34"/>
    <mergeCell ref="C35:D35"/>
    <mergeCell ref="E35:S35"/>
    <mergeCell ref="U35:V35"/>
    <mergeCell ref="W35:AK35"/>
    <mergeCell ref="AM35:AN35"/>
    <mergeCell ref="AO35:BC35"/>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6:CM36"/>
    <mergeCell ref="CO36:CP36"/>
    <mergeCell ref="CQ36:DE36"/>
    <mergeCell ref="DG36:DH36"/>
    <mergeCell ref="C37:D37"/>
    <mergeCell ref="E37:S37"/>
    <mergeCell ref="U37:V37"/>
    <mergeCell ref="W37:AK37"/>
    <mergeCell ref="AM37:AN37"/>
    <mergeCell ref="AO37:BC37"/>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8:CM38"/>
    <mergeCell ref="CO38:CP38"/>
    <mergeCell ref="CQ38:DE38"/>
    <mergeCell ref="DG38:DH38"/>
    <mergeCell ref="C39:D39"/>
    <mergeCell ref="E39:S39"/>
    <mergeCell ref="U39:V39"/>
    <mergeCell ref="W39:AK39"/>
    <mergeCell ref="AM39:AN39"/>
    <mergeCell ref="AO39:BC39"/>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40:CM40"/>
    <mergeCell ref="CO40:CP40"/>
    <mergeCell ref="CQ40:DE40"/>
    <mergeCell ref="DG40:DH40"/>
    <mergeCell ref="C41:D41"/>
    <mergeCell ref="E41:S41"/>
    <mergeCell ref="U41:V41"/>
    <mergeCell ref="W41:AK41"/>
    <mergeCell ref="AM41:AN41"/>
    <mergeCell ref="AO41:BC41"/>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BY42:CM42"/>
    <mergeCell ref="CO42:CP42"/>
    <mergeCell ref="CQ42:DE42"/>
    <mergeCell ref="DG42:DH42"/>
    <mergeCell ref="C43:D43"/>
    <mergeCell ref="E43:S43"/>
    <mergeCell ref="U43:V43"/>
    <mergeCell ref="W43:AK43"/>
    <mergeCell ref="AM43:AN43"/>
    <mergeCell ref="AO43:BC43"/>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J31"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565</v>
      </c>
      <c r="G33" s="29" t="s">
        <v>566</v>
      </c>
      <c r="H33" s="29" t="s">
        <v>567</v>
      </c>
      <c r="I33" s="29" t="s">
        <v>568</v>
      </c>
      <c r="J33" s="30" t="s">
        <v>569</v>
      </c>
      <c r="K33" s="22"/>
      <c r="L33" s="22"/>
      <c r="M33" s="22"/>
      <c r="N33" s="22"/>
      <c r="O33" s="22"/>
      <c r="P33" s="22"/>
    </row>
    <row r="34" spans="1:16" ht="39" customHeight="1" x14ac:dyDescent="0.15">
      <c r="A34" s="22"/>
      <c r="B34" s="31"/>
      <c r="C34" s="1151" t="s">
        <v>574</v>
      </c>
      <c r="D34" s="1151"/>
      <c r="E34" s="1152"/>
      <c r="F34" s="32">
        <v>15.16</v>
      </c>
      <c r="G34" s="33">
        <v>10.220000000000001</v>
      </c>
      <c r="H34" s="33">
        <v>10.72</v>
      </c>
      <c r="I34" s="33">
        <v>11.26</v>
      </c>
      <c r="J34" s="34">
        <v>14.68</v>
      </c>
      <c r="K34" s="22"/>
      <c r="L34" s="22"/>
      <c r="M34" s="22"/>
      <c r="N34" s="22"/>
      <c r="O34" s="22"/>
      <c r="P34" s="22"/>
    </row>
    <row r="35" spans="1:16" ht="39" customHeight="1" x14ac:dyDescent="0.15">
      <c r="A35" s="22"/>
      <c r="B35" s="35"/>
      <c r="C35" s="1145" t="s">
        <v>575</v>
      </c>
      <c r="D35" s="1146"/>
      <c r="E35" s="1147"/>
      <c r="F35" s="36">
        <v>6.95</v>
      </c>
      <c r="G35" s="37">
        <v>8.0399999999999991</v>
      </c>
      <c r="H35" s="37">
        <v>7.62</v>
      </c>
      <c r="I35" s="37">
        <v>12.76</v>
      </c>
      <c r="J35" s="38">
        <v>11.01</v>
      </c>
      <c r="K35" s="22"/>
      <c r="L35" s="22"/>
      <c r="M35" s="22"/>
      <c r="N35" s="22"/>
      <c r="O35" s="22"/>
      <c r="P35" s="22"/>
    </row>
    <row r="36" spans="1:16" ht="39" customHeight="1" x14ac:dyDescent="0.15">
      <c r="A36" s="22"/>
      <c r="B36" s="35"/>
      <c r="C36" s="1145" t="s">
        <v>576</v>
      </c>
      <c r="D36" s="1146"/>
      <c r="E36" s="1147"/>
      <c r="F36" s="36">
        <v>8.3000000000000007</v>
      </c>
      <c r="G36" s="37">
        <v>8.7799999999999994</v>
      </c>
      <c r="H36" s="37">
        <v>9.36</v>
      </c>
      <c r="I36" s="37">
        <v>9.42</v>
      </c>
      <c r="J36" s="38">
        <v>10.08</v>
      </c>
      <c r="K36" s="22"/>
      <c r="L36" s="22"/>
      <c r="M36" s="22"/>
      <c r="N36" s="22"/>
      <c r="O36" s="22"/>
      <c r="P36" s="22"/>
    </row>
    <row r="37" spans="1:16" ht="39" customHeight="1" x14ac:dyDescent="0.15">
      <c r="A37" s="22"/>
      <c r="B37" s="35"/>
      <c r="C37" s="1145" t="s">
        <v>577</v>
      </c>
      <c r="D37" s="1146"/>
      <c r="E37" s="1147"/>
      <c r="F37" s="36">
        <v>0.76</v>
      </c>
      <c r="G37" s="37">
        <v>0.66</v>
      </c>
      <c r="H37" s="37">
        <v>0.51</v>
      </c>
      <c r="I37" s="37">
        <v>1.24</v>
      </c>
      <c r="J37" s="38">
        <v>1.48</v>
      </c>
      <c r="K37" s="22"/>
      <c r="L37" s="22"/>
      <c r="M37" s="22"/>
      <c r="N37" s="22"/>
      <c r="O37" s="22"/>
      <c r="P37" s="22"/>
    </row>
    <row r="38" spans="1:16" ht="39" customHeight="1" x14ac:dyDescent="0.15">
      <c r="A38" s="22"/>
      <c r="B38" s="35"/>
      <c r="C38" s="1145" t="s">
        <v>578</v>
      </c>
      <c r="D38" s="1146"/>
      <c r="E38" s="1147"/>
      <c r="F38" s="36">
        <v>1.53</v>
      </c>
      <c r="G38" s="37">
        <v>1.67</v>
      </c>
      <c r="H38" s="37">
        <v>0.94</v>
      </c>
      <c r="I38" s="37">
        <v>0.96</v>
      </c>
      <c r="J38" s="38">
        <v>0.43</v>
      </c>
      <c r="K38" s="22"/>
      <c r="L38" s="22"/>
      <c r="M38" s="22"/>
      <c r="N38" s="22"/>
      <c r="O38" s="22"/>
      <c r="P38" s="22"/>
    </row>
    <row r="39" spans="1:16" ht="39" customHeight="1" x14ac:dyDescent="0.15">
      <c r="A39" s="22"/>
      <c r="B39" s="35"/>
      <c r="C39" s="1145" t="s">
        <v>579</v>
      </c>
      <c r="D39" s="1146"/>
      <c r="E39" s="1147"/>
      <c r="F39" s="36">
        <v>0.04</v>
      </c>
      <c r="G39" s="37">
        <v>0.02</v>
      </c>
      <c r="H39" s="37">
        <v>0.01</v>
      </c>
      <c r="I39" s="37">
        <v>0.01</v>
      </c>
      <c r="J39" s="38">
        <v>0.01</v>
      </c>
      <c r="K39" s="22"/>
      <c r="L39" s="22"/>
      <c r="M39" s="22"/>
      <c r="N39" s="22"/>
      <c r="O39" s="22"/>
      <c r="P39" s="22"/>
    </row>
    <row r="40" spans="1:16" ht="39" customHeight="1" x14ac:dyDescent="0.15">
      <c r="A40" s="22"/>
      <c r="B40" s="35"/>
      <c r="C40" s="1145" t="s">
        <v>580</v>
      </c>
      <c r="D40" s="1146"/>
      <c r="E40" s="1147"/>
      <c r="F40" s="36">
        <v>0.13</v>
      </c>
      <c r="G40" s="37">
        <v>0.06</v>
      </c>
      <c r="H40" s="37">
        <v>0.04</v>
      </c>
      <c r="I40" s="37">
        <v>0.03</v>
      </c>
      <c r="J40" s="38">
        <v>0.01</v>
      </c>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581</v>
      </c>
      <c r="D42" s="1146"/>
      <c r="E42" s="1147"/>
      <c r="F42" s="36" t="s">
        <v>523</v>
      </c>
      <c r="G42" s="37" t="s">
        <v>523</v>
      </c>
      <c r="H42" s="37" t="s">
        <v>523</v>
      </c>
      <c r="I42" s="37" t="s">
        <v>523</v>
      </c>
      <c r="J42" s="38" t="s">
        <v>523</v>
      </c>
      <c r="K42" s="22"/>
      <c r="L42" s="22"/>
      <c r="M42" s="22"/>
      <c r="N42" s="22"/>
      <c r="O42" s="22"/>
      <c r="P42" s="22"/>
    </row>
    <row r="43" spans="1:16" ht="39" customHeight="1" thickBot="1" x14ac:dyDescent="0.2">
      <c r="A43" s="22"/>
      <c r="B43" s="40"/>
      <c r="C43" s="1148" t="s">
        <v>582</v>
      </c>
      <c r="D43" s="1149"/>
      <c r="E43" s="1150"/>
      <c r="F43" s="41">
        <v>0.03</v>
      </c>
      <c r="G43" s="42">
        <v>0</v>
      </c>
      <c r="H43" s="42">
        <v>0.02</v>
      </c>
      <c r="I43" s="42">
        <v>7.0000000000000007E-2</v>
      </c>
      <c r="J43" s="43" t="s">
        <v>523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ElP8rSPyq1P3Y5GrlTkr3wDJ0jvbvAFJHrzW2Nlimpy0PLLDimUCDgfKqQPetNlb7nFxiP7r/Bpbj8gP+ELntg==" saltValue="KN5wUMRSIz/p6r5Nt45/P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topLeftCell="M46"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x14ac:dyDescent="0.15">
      <c r="A45" s="48"/>
      <c r="B45" s="1176" t="s">
        <v>11</v>
      </c>
      <c r="C45" s="1177"/>
      <c r="D45" s="58"/>
      <c r="E45" s="1182" t="s">
        <v>12</v>
      </c>
      <c r="F45" s="1182"/>
      <c r="G45" s="1182"/>
      <c r="H45" s="1182"/>
      <c r="I45" s="1182"/>
      <c r="J45" s="1183"/>
      <c r="K45" s="59">
        <v>2641</v>
      </c>
      <c r="L45" s="60">
        <v>2706</v>
      </c>
      <c r="M45" s="60">
        <v>2743</v>
      </c>
      <c r="N45" s="60">
        <v>2739</v>
      </c>
      <c r="O45" s="61">
        <v>2655</v>
      </c>
      <c r="P45" s="48"/>
      <c r="Q45" s="48"/>
      <c r="R45" s="48"/>
      <c r="S45" s="48"/>
      <c r="T45" s="48"/>
      <c r="U45" s="48"/>
    </row>
    <row r="46" spans="1:21" ht="30.75" customHeight="1" x14ac:dyDescent="0.15">
      <c r="A46" s="48"/>
      <c r="B46" s="1178"/>
      <c r="C46" s="1179"/>
      <c r="D46" s="62"/>
      <c r="E46" s="1155" t="s">
        <v>13</v>
      </c>
      <c r="F46" s="1155"/>
      <c r="G46" s="1155"/>
      <c r="H46" s="1155"/>
      <c r="I46" s="1155"/>
      <c r="J46" s="1156"/>
      <c r="K46" s="63" t="s">
        <v>523</v>
      </c>
      <c r="L46" s="64" t="s">
        <v>523</v>
      </c>
      <c r="M46" s="64" t="s">
        <v>523</v>
      </c>
      <c r="N46" s="64" t="s">
        <v>523</v>
      </c>
      <c r="O46" s="65" t="s">
        <v>523</v>
      </c>
      <c r="P46" s="48"/>
      <c r="Q46" s="48"/>
      <c r="R46" s="48"/>
      <c r="S46" s="48"/>
      <c r="T46" s="48"/>
      <c r="U46" s="48"/>
    </row>
    <row r="47" spans="1:21" ht="30.75" customHeight="1" x14ac:dyDescent="0.15">
      <c r="A47" s="48"/>
      <c r="B47" s="1178"/>
      <c r="C47" s="1179"/>
      <c r="D47" s="62"/>
      <c r="E47" s="1155" t="s">
        <v>14</v>
      </c>
      <c r="F47" s="1155"/>
      <c r="G47" s="1155"/>
      <c r="H47" s="1155"/>
      <c r="I47" s="1155"/>
      <c r="J47" s="1156"/>
      <c r="K47" s="63" t="s">
        <v>523</v>
      </c>
      <c r="L47" s="64" t="s">
        <v>523</v>
      </c>
      <c r="M47" s="64" t="s">
        <v>523</v>
      </c>
      <c r="N47" s="64" t="s">
        <v>523</v>
      </c>
      <c r="O47" s="65" t="s">
        <v>523</v>
      </c>
      <c r="P47" s="48"/>
      <c r="Q47" s="48"/>
      <c r="R47" s="48"/>
      <c r="S47" s="48"/>
      <c r="T47" s="48"/>
      <c r="U47" s="48"/>
    </row>
    <row r="48" spans="1:21" ht="30.75" customHeight="1" x14ac:dyDescent="0.15">
      <c r="A48" s="48"/>
      <c r="B48" s="1178"/>
      <c r="C48" s="1179"/>
      <c r="D48" s="62"/>
      <c r="E48" s="1155" t="s">
        <v>15</v>
      </c>
      <c r="F48" s="1155"/>
      <c r="G48" s="1155"/>
      <c r="H48" s="1155"/>
      <c r="I48" s="1155"/>
      <c r="J48" s="1156"/>
      <c r="K48" s="63">
        <v>1169</v>
      </c>
      <c r="L48" s="64">
        <v>1127</v>
      </c>
      <c r="M48" s="64">
        <v>1098</v>
      </c>
      <c r="N48" s="64">
        <v>1061</v>
      </c>
      <c r="O48" s="65">
        <v>1026</v>
      </c>
      <c r="P48" s="48"/>
      <c r="Q48" s="48"/>
      <c r="R48" s="48"/>
      <c r="S48" s="48"/>
      <c r="T48" s="48"/>
      <c r="U48" s="48"/>
    </row>
    <row r="49" spans="1:21" ht="30.75" customHeight="1" x14ac:dyDescent="0.15">
      <c r="A49" s="48"/>
      <c r="B49" s="1178"/>
      <c r="C49" s="1179"/>
      <c r="D49" s="62"/>
      <c r="E49" s="1155" t="s">
        <v>16</v>
      </c>
      <c r="F49" s="1155"/>
      <c r="G49" s="1155"/>
      <c r="H49" s="1155"/>
      <c r="I49" s="1155"/>
      <c r="J49" s="1156"/>
      <c r="K49" s="63">
        <v>73</v>
      </c>
      <c r="L49" s="64">
        <v>98</v>
      </c>
      <c r="M49" s="64">
        <v>100</v>
      </c>
      <c r="N49" s="64">
        <v>77</v>
      </c>
      <c r="O49" s="65">
        <v>71</v>
      </c>
      <c r="P49" s="48"/>
      <c r="Q49" s="48"/>
      <c r="R49" s="48"/>
      <c r="S49" s="48"/>
      <c r="T49" s="48"/>
      <c r="U49" s="48"/>
    </row>
    <row r="50" spans="1:21" ht="30.75" customHeight="1" x14ac:dyDescent="0.15">
      <c r="A50" s="48"/>
      <c r="B50" s="1178"/>
      <c r="C50" s="1179"/>
      <c r="D50" s="62"/>
      <c r="E50" s="1155" t="s">
        <v>17</v>
      </c>
      <c r="F50" s="1155"/>
      <c r="G50" s="1155"/>
      <c r="H50" s="1155"/>
      <c r="I50" s="1155"/>
      <c r="J50" s="1156"/>
      <c r="K50" s="63" t="s">
        <v>523</v>
      </c>
      <c r="L50" s="64" t="s">
        <v>523</v>
      </c>
      <c r="M50" s="64" t="s">
        <v>523</v>
      </c>
      <c r="N50" s="64" t="s">
        <v>523</v>
      </c>
      <c r="O50" s="65" t="s">
        <v>523</v>
      </c>
      <c r="P50" s="48"/>
      <c r="Q50" s="48"/>
      <c r="R50" s="48"/>
      <c r="S50" s="48"/>
      <c r="T50" s="48"/>
      <c r="U50" s="48"/>
    </row>
    <row r="51" spans="1:21" ht="30.75" customHeight="1" x14ac:dyDescent="0.15">
      <c r="A51" s="48"/>
      <c r="B51" s="1180"/>
      <c r="C51" s="1181"/>
      <c r="D51" s="66"/>
      <c r="E51" s="1155" t="s">
        <v>18</v>
      </c>
      <c r="F51" s="1155"/>
      <c r="G51" s="1155"/>
      <c r="H51" s="1155"/>
      <c r="I51" s="1155"/>
      <c r="J51" s="1156"/>
      <c r="K51" s="63">
        <v>0</v>
      </c>
      <c r="L51" s="64">
        <v>0</v>
      </c>
      <c r="M51" s="64">
        <v>1</v>
      </c>
      <c r="N51" s="64">
        <v>0</v>
      </c>
      <c r="O51" s="65" t="s">
        <v>523</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2591</v>
      </c>
      <c r="L52" s="64">
        <v>2613</v>
      </c>
      <c r="M52" s="64">
        <v>2575</v>
      </c>
      <c r="N52" s="64">
        <v>2551</v>
      </c>
      <c r="O52" s="65">
        <v>2507</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1292</v>
      </c>
      <c r="L53" s="69">
        <v>1318</v>
      </c>
      <c r="M53" s="69">
        <v>1367</v>
      </c>
      <c r="N53" s="69">
        <v>1326</v>
      </c>
      <c r="O53" s="70">
        <v>1245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583</v>
      </c>
      <c r="P56" s="48"/>
      <c r="Q56" s="48"/>
      <c r="R56" s="48"/>
      <c r="S56" s="48"/>
      <c r="T56" s="48"/>
      <c r="U56" s="48"/>
    </row>
    <row r="57" spans="1:21" ht="31.5" customHeight="1" thickBot="1" x14ac:dyDescent="0.2">
      <c r="A57" s="48"/>
      <c r="B57" s="76"/>
      <c r="C57" s="77"/>
      <c r="D57" s="77"/>
      <c r="E57" s="78"/>
      <c r="F57" s="78"/>
      <c r="G57" s="78"/>
      <c r="H57" s="78"/>
      <c r="I57" s="78"/>
      <c r="J57" s="79" t="s">
        <v>2</v>
      </c>
      <c r="K57" s="80" t="s">
        <v>584</v>
      </c>
      <c r="L57" s="81" t="s">
        <v>585</v>
      </c>
      <c r="M57" s="81" t="s">
        <v>586</v>
      </c>
      <c r="N57" s="81" t="s">
        <v>587</v>
      </c>
      <c r="O57" s="82" t="s">
        <v>588</v>
      </c>
      <c r="P57" s="48"/>
      <c r="Q57" s="48"/>
      <c r="R57" s="48"/>
      <c r="S57" s="48"/>
      <c r="T57" s="48"/>
      <c r="U57" s="48"/>
    </row>
    <row r="58" spans="1:21" ht="31.5" customHeight="1" x14ac:dyDescent="0.15">
      <c r="B58" s="1161" t="s">
        <v>26</v>
      </c>
      <c r="C58" s="1162"/>
      <c r="D58" s="1167" t="s">
        <v>27</v>
      </c>
      <c r="E58" s="1168"/>
      <c r="F58" s="1168"/>
      <c r="G58" s="1168"/>
      <c r="H58" s="1168"/>
      <c r="I58" s="1168"/>
      <c r="J58" s="1169"/>
      <c r="K58" s="83"/>
      <c r="L58" s="84"/>
      <c r="M58" s="84"/>
      <c r="N58" s="84"/>
      <c r="O58" s="85"/>
    </row>
    <row r="59" spans="1:21" ht="31.5" customHeight="1" x14ac:dyDescent="0.15">
      <c r="B59" s="1163"/>
      <c r="C59" s="1164"/>
      <c r="D59" s="1170" t="s">
        <v>28</v>
      </c>
      <c r="E59" s="1171"/>
      <c r="F59" s="1171"/>
      <c r="G59" s="1171"/>
      <c r="H59" s="1171"/>
      <c r="I59" s="1171"/>
      <c r="J59" s="1172"/>
      <c r="K59" s="86"/>
      <c r="L59" s="87"/>
      <c r="M59" s="87"/>
      <c r="N59" s="87"/>
      <c r="O59" s="88"/>
    </row>
    <row r="60" spans="1:21" ht="31.5" customHeight="1" thickBot="1" x14ac:dyDescent="0.2">
      <c r="B60" s="1165"/>
      <c r="C60" s="1166"/>
      <c r="D60" s="1173" t="s">
        <v>29</v>
      </c>
      <c r="E60" s="1174"/>
      <c r="F60" s="1174"/>
      <c r="G60" s="1174"/>
      <c r="H60" s="1174"/>
      <c r="I60" s="1174"/>
      <c r="J60" s="1175"/>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FS72ghPbn48IMFHVroS8ZcyJqcuZuY5SoJU7eZPUIfdNBEEALNVL2qyGS5XT7sxbTorMmzfjCX/4LlI4++3f7A==" saltValue="1Zmz91OAKGjrwLDkS+1KnQ=="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L25"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565</v>
      </c>
      <c r="J40" s="103" t="s">
        <v>566</v>
      </c>
      <c r="K40" s="103" t="s">
        <v>567</v>
      </c>
      <c r="L40" s="103" t="s">
        <v>568</v>
      </c>
      <c r="M40" s="104" t="s">
        <v>569</v>
      </c>
    </row>
    <row r="41" spans="2:13" ht="27.75" customHeight="1" x14ac:dyDescent="0.15">
      <c r="B41" s="1196" t="s">
        <v>32</v>
      </c>
      <c r="C41" s="1197"/>
      <c r="D41" s="105"/>
      <c r="E41" s="1198" t="s">
        <v>33</v>
      </c>
      <c r="F41" s="1198"/>
      <c r="G41" s="1198"/>
      <c r="H41" s="1199"/>
      <c r="I41" s="355">
        <v>25347</v>
      </c>
      <c r="J41" s="356">
        <v>24190</v>
      </c>
      <c r="K41" s="356">
        <v>23867</v>
      </c>
      <c r="L41" s="356">
        <v>24432</v>
      </c>
      <c r="M41" s="357">
        <v>23239</v>
      </c>
    </row>
    <row r="42" spans="2:13" ht="27.75" customHeight="1" x14ac:dyDescent="0.15">
      <c r="B42" s="1186"/>
      <c r="C42" s="1187"/>
      <c r="D42" s="106"/>
      <c r="E42" s="1190" t="s">
        <v>34</v>
      </c>
      <c r="F42" s="1190"/>
      <c r="G42" s="1190"/>
      <c r="H42" s="1191"/>
      <c r="I42" s="358" t="s">
        <v>523</v>
      </c>
      <c r="J42" s="359" t="s">
        <v>523</v>
      </c>
      <c r="K42" s="359" t="s">
        <v>523</v>
      </c>
      <c r="L42" s="359" t="s">
        <v>523</v>
      </c>
      <c r="M42" s="360" t="s">
        <v>523</v>
      </c>
    </row>
    <row r="43" spans="2:13" ht="27.75" customHeight="1" x14ac:dyDescent="0.15">
      <c r="B43" s="1186"/>
      <c r="C43" s="1187"/>
      <c r="D43" s="106"/>
      <c r="E43" s="1190" t="s">
        <v>35</v>
      </c>
      <c r="F43" s="1190"/>
      <c r="G43" s="1190"/>
      <c r="H43" s="1191"/>
      <c r="I43" s="358">
        <v>9349</v>
      </c>
      <c r="J43" s="359">
        <v>8737</v>
      </c>
      <c r="K43" s="359">
        <v>8033</v>
      </c>
      <c r="L43" s="359">
        <v>7261</v>
      </c>
      <c r="M43" s="360">
        <v>6217</v>
      </c>
    </row>
    <row r="44" spans="2:13" ht="27.75" customHeight="1" x14ac:dyDescent="0.15">
      <c r="B44" s="1186"/>
      <c r="C44" s="1187"/>
      <c r="D44" s="106"/>
      <c r="E44" s="1190" t="s">
        <v>36</v>
      </c>
      <c r="F44" s="1190"/>
      <c r="G44" s="1190"/>
      <c r="H44" s="1191"/>
      <c r="I44" s="358">
        <v>958</v>
      </c>
      <c r="J44" s="359">
        <v>870</v>
      </c>
      <c r="K44" s="359">
        <v>780</v>
      </c>
      <c r="L44" s="359">
        <v>489</v>
      </c>
      <c r="M44" s="360">
        <v>445</v>
      </c>
    </row>
    <row r="45" spans="2:13" ht="27.75" customHeight="1" x14ac:dyDescent="0.15">
      <c r="B45" s="1186"/>
      <c r="C45" s="1187"/>
      <c r="D45" s="106"/>
      <c r="E45" s="1190" t="s">
        <v>37</v>
      </c>
      <c r="F45" s="1190"/>
      <c r="G45" s="1190"/>
      <c r="H45" s="1191"/>
      <c r="I45" s="358">
        <v>2961</v>
      </c>
      <c r="J45" s="359">
        <v>2830</v>
      </c>
      <c r="K45" s="359">
        <v>2772</v>
      </c>
      <c r="L45" s="359">
        <v>2885</v>
      </c>
      <c r="M45" s="360">
        <v>2628</v>
      </c>
    </row>
    <row r="46" spans="2:13" ht="27.75" customHeight="1" x14ac:dyDescent="0.15">
      <c r="B46" s="1186"/>
      <c r="C46" s="1187"/>
      <c r="D46" s="107"/>
      <c r="E46" s="1190" t="s">
        <v>38</v>
      </c>
      <c r="F46" s="1190"/>
      <c r="G46" s="1190"/>
      <c r="H46" s="1191"/>
      <c r="I46" s="358" t="s">
        <v>523</v>
      </c>
      <c r="J46" s="359" t="s">
        <v>523</v>
      </c>
      <c r="K46" s="359" t="s">
        <v>523</v>
      </c>
      <c r="L46" s="359" t="s">
        <v>523</v>
      </c>
      <c r="M46" s="360" t="s">
        <v>523</v>
      </c>
    </row>
    <row r="47" spans="2:13" ht="27.75" customHeight="1" x14ac:dyDescent="0.15">
      <c r="B47" s="1186"/>
      <c r="C47" s="1187"/>
      <c r="D47" s="108"/>
      <c r="E47" s="1200" t="s">
        <v>39</v>
      </c>
      <c r="F47" s="1201"/>
      <c r="G47" s="1201"/>
      <c r="H47" s="1202"/>
      <c r="I47" s="358" t="s">
        <v>523</v>
      </c>
      <c r="J47" s="359" t="s">
        <v>523</v>
      </c>
      <c r="K47" s="359" t="s">
        <v>523</v>
      </c>
      <c r="L47" s="359" t="s">
        <v>523</v>
      </c>
      <c r="M47" s="360" t="s">
        <v>523</v>
      </c>
    </row>
    <row r="48" spans="2:13" ht="27.75" customHeight="1" x14ac:dyDescent="0.15">
      <c r="B48" s="1186"/>
      <c r="C48" s="1187"/>
      <c r="D48" s="106"/>
      <c r="E48" s="1190" t="s">
        <v>40</v>
      </c>
      <c r="F48" s="1190"/>
      <c r="G48" s="1190"/>
      <c r="H48" s="1191"/>
      <c r="I48" s="358" t="s">
        <v>523</v>
      </c>
      <c r="J48" s="359" t="s">
        <v>523</v>
      </c>
      <c r="K48" s="359" t="s">
        <v>523</v>
      </c>
      <c r="L48" s="359" t="s">
        <v>523</v>
      </c>
      <c r="M48" s="360" t="s">
        <v>523</v>
      </c>
    </row>
    <row r="49" spans="2:13" ht="27.75" customHeight="1" x14ac:dyDescent="0.15">
      <c r="B49" s="1188"/>
      <c r="C49" s="1189"/>
      <c r="D49" s="106"/>
      <c r="E49" s="1190" t="s">
        <v>41</v>
      </c>
      <c r="F49" s="1190"/>
      <c r="G49" s="1190"/>
      <c r="H49" s="1191"/>
      <c r="I49" s="358" t="s">
        <v>523</v>
      </c>
      <c r="J49" s="359" t="s">
        <v>523</v>
      </c>
      <c r="K49" s="359" t="s">
        <v>523</v>
      </c>
      <c r="L49" s="359" t="s">
        <v>523</v>
      </c>
      <c r="M49" s="360" t="s">
        <v>523</v>
      </c>
    </row>
    <row r="50" spans="2:13" ht="27.75" customHeight="1" x14ac:dyDescent="0.15">
      <c r="B50" s="1184" t="s">
        <v>42</v>
      </c>
      <c r="C50" s="1185"/>
      <c r="D50" s="109"/>
      <c r="E50" s="1190" t="s">
        <v>43</v>
      </c>
      <c r="F50" s="1190"/>
      <c r="G50" s="1190"/>
      <c r="H50" s="1191"/>
      <c r="I50" s="358">
        <v>1640</v>
      </c>
      <c r="J50" s="359">
        <v>2143</v>
      </c>
      <c r="K50" s="359">
        <v>2844</v>
      </c>
      <c r="L50" s="359">
        <v>3365</v>
      </c>
      <c r="M50" s="360">
        <v>4914</v>
      </c>
    </row>
    <row r="51" spans="2:13" ht="27.75" customHeight="1" x14ac:dyDescent="0.15">
      <c r="B51" s="1186"/>
      <c r="C51" s="1187"/>
      <c r="D51" s="106"/>
      <c r="E51" s="1190" t="s">
        <v>44</v>
      </c>
      <c r="F51" s="1190"/>
      <c r="G51" s="1190"/>
      <c r="H51" s="1191"/>
      <c r="I51" s="358">
        <v>3803</v>
      </c>
      <c r="J51" s="359">
        <v>3621</v>
      </c>
      <c r="K51" s="359">
        <v>3319</v>
      </c>
      <c r="L51" s="359">
        <v>3024</v>
      </c>
      <c r="M51" s="360">
        <v>2861</v>
      </c>
    </row>
    <row r="52" spans="2:13" ht="27.75" customHeight="1" x14ac:dyDescent="0.15">
      <c r="B52" s="1188"/>
      <c r="C52" s="1189"/>
      <c r="D52" s="106"/>
      <c r="E52" s="1190" t="s">
        <v>45</v>
      </c>
      <c r="F52" s="1190"/>
      <c r="G52" s="1190"/>
      <c r="H52" s="1191"/>
      <c r="I52" s="358">
        <v>23601</v>
      </c>
      <c r="J52" s="359">
        <v>22889</v>
      </c>
      <c r="K52" s="359">
        <v>22142</v>
      </c>
      <c r="L52" s="359">
        <v>21916</v>
      </c>
      <c r="M52" s="360">
        <v>20514</v>
      </c>
    </row>
    <row r="53" spans="2:13" ht="27.75" customHeight="1" thickBot="1" x14ac:dyDescent="0.2">
      <c r="B53" s="1192" t="s">
        <v>46</v>
      </c>
      <c r="C53" s="1193"/>
      <c r="D53" s="110"/>
      <c r="E53" s="1194" t="s">
        <v>47</v>
      </c>
      <c r="F53" s="1194"/>
      <c r="G53" s="1194"/>
      <c r="H53" s="1195"/>
      <c r="I53" s="361">
        <v>9571</v>
      </c>
      <c r="J53" s="362">
        <v>7975</v>
      </c>
      <c r="K53" s="362">
        <v>7147</v>
      </c>
      <c r="L53" s="362">
        <v>6762</v>
      </c>
      <c r="M53" s="363">
        <v>4241</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A9wlfxCNsAf1f+ThQjHxeEm+4hA5LnlB8jeGfM9Wr5tWfAxPAdwlKtP1KUQ0NiqyC/Zs+xs6hXi0nODQkao49Q==" saltValue="w0EOxuisNMHshSSvPnB43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C43" zoomScale="70" zoomScaleNormal="70" zoomScaleSheetLayoutView="100" workbookViewId="0">
      <selection activeCell="C56" sqref="C56:E56"/>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567</v>
      </c>
      <c r="G54" s="119" t="s">
        <v>568</v>
      </c>
      <c r="H54" s="120" t="s">
        <v>569</v>
      </c>
    </row>
    <row r="55" spans="2:8" ht="52.5" customHeight="1" x14ac:dyDescent="0.15">
      <c r="B55" s="121"/>
      <c r="C55" s="1211" t="s">
        <v>50</v>
      </c>
      <c r="D55" s="1211"/>
      <c r="E55" s="1212"/>
      <c r="F55" s="122">
        <v>1050</v>
      </c>
      <c r="G55" s="122">
        <v>1151</v>
      </c>
      <c r="H55" s="123">
        <v>2451</v>
      </c>
    </row>
    <row r="56" spans="2:8" ht="52.5" customHeight="1" x14ac:dyDescent="0.15">
      <c r="B56" s="124"/>
      <c r="C56" s="1213" t="s">
        <v>51</v>
      </c>
      <c r="D56" s="1213"/>
      <c r="E56" s="1214"/>
      <c r="F56" s="125">
        <v>577</v>
      </c>
      <c r="G56" s="125">
        <v>813</v>
      </c>
      <c r="H56" s="126">
        <v>706</v>
      </c>
    </row>
    <row r="57" spans="2:8" ht="53.25" customHeight="1" x14ac:dyDescent="0.15">
      <c r="B57" s="124"/>
      <c r="C57" s="1215" t="s">
        <v>52</v>
      </c>
      <c r="D57" s="1215"/>
      <c r="E57" s="1216"/>
      <c r="F57" s="127">
        <v>785</v>
      </c>
      <c r="G57" s="127">
        <v>834</v>
      </c>
      <c r="H57" s="128">
        <v>950</v>
      </c>
    </row>
    <row r="58" spans="2:8" ht="45.75" customHeight="1" x14ac:dyDescent="0.15">
      <c r="B58" s="129"/>
      <c r="C58" s="1203" t="s">
        <v>598</v>
      </c>
      <c r="D58" s="1204"/>
      <c r="E58" s="1205"/>
      <c r="F58" s="130">
        <v>354</v>
      </c>
      <c r="G58" s="130">
        <v>352</v>
      </c>
      <c r="H58" s="131">
        <v>352</v>
      </c>
    </row>
    <row r="59" spans="2:8" ht="45.75" customHeight="1" x14ac:dyDescent="0.15">
      <c r="B59" s="129"/>
      <c r="C59" s="1203" t="s">
        <v>599</v>
      </c>
      <c r="D59" s="1204"/>
      <c r="E59" s="1205"/>
      <c r="F59" s="130">
        <v>197</v>
      </c>
      <c r="G59" s="130">
        <v>245</v>
      </c>
      <c r="H59" s="131">
        <v>266</v>
      </c>
    </row>
    <row r="60" spans="2:8" ht="45.75" customHeight="1" x14ac:dyDescent="0.15">
      <c r="B60" s="129"/>
      <c r="C60" s="1203" t="s">
        <v>600</v>
      </c>
      <c r="D60" s="1204"/>
      <c r="E60" s="1205"/>
      <c r="F60" s="130">
        <v>81</v>
      </c>
      <c r="G60" s="130">
        <v>81</v>
      </c>
      <c r="H60" s="131">
        <v>181</v>
      </c>
    </row>
    <row r="61" spans="2:8" ht="45.75" customHeight="1" x14ac:dyDescent="0.15">
      <c r="B61" s="129"/>
      <c r="C61" s="1203" t="s">
        <v>601</v>
      </c>
      <c r="D61" s="1204"/>
      <c r="E61" s="1205"/>
      <c r="F61" s="130">
        <v>111</v>
      </c>
      <c r="G61" s="130">
        <v>97</v>
      </c>
      <c r="H61" s="131">
        <v>110</v>
      </c>
    </row>
    <row r="62" spans="2:8" ht="45.75" customHeight="1" thickBot="1" x14ac:dyDescent="0.2">
      <c r="B62" s="132"/>
      <c r="C62" s="1206" t="s">
        <v>602</v>
      </c>
      <c r="D62" s="1207"/>
      <c r="E62" s="1208"/>
      <c r="F62" s="133">
        <v>14</v>
      </c>
      <c r="G62" s="133">
        <v>19</v>
      </c>
      <c r="H62" s="134">
        <v>26</v>
      </c>
    </row>
    <row r="63" spans="2:8" ht="52.5" customHeight="1" thickBot="1" x14ac:dyDescent="0.2">
      <c r="B63" s="135"/>
      <c r="C63" s="1209" t="s">
        <v>53</v>
      </c>
      <c r="D63" s="1209"/>
      <c r="E63" s="1210"/>
      <c r="F63" s="136">
        <v>2412</v>
      </c>
      <c r="G63" s="136">
        <v>2798</v>
      </c>
      <c r="H63" s="137">
        <v>4108</v>
      </c>
    </row>
    <row r="64" spans="2:8" x14ac:dyDescent="0.15"/>
  </sheetData>
  <sheetProtection algorithmName="SHA-512" hashValue="bduxIHMpfZVTPrkhlEYuMm3tJiwFWmuzFV+UimIVR4Ghlg1V1qYnBWdq3muo6ZB5Qx0FTcyw4S1S24CsGywOXw==" saltValue="FfpplEZWMMA7v7SeGw0l9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562</v>
      </c>
      <c r="G2" s="151"/>
      <c r="H2" s="152"/>
    </row>
    <row r="3" spans="1:8" x14ac:dyDescent="0.15">
      <c r="A3" s="148" t="s">
        <v>555</v>
      </c>
      <c r="B3" s="153"/>
      <c r="C3" s="154"/>
      <c r="D3" s="155">
        <v>24322</v>
      </c>
      <c r="E3" s="156"/>
      <c r="F3" s="157">
        <v>41934</v>
      </c>
      <c r="G3" s="158"/>
      <c r="H3" s="159"/>
    </row>
    <row r="4" spans="1:8" x14ac:dyDescent="0.15">
      <c r="A4" s="160"/>
      <c r="B4" s="161"/>
      <c r="C4" s="162"/>
      <c r="D4" s="163">
        <v>14152</v>
      </c>
      <c r="E4" s="164"/>
      <c r="F4" s="165">
        <v>23352</v>
      </c>
      <c r="G4" s="166"/>
      <c r="H4" s="167"/>
    </row>
    <row r="5" spans="1:8" x14ac:dyDescent="0.15">
      <c r="A5" s="148" t="s">
        <v>557</v>
      </c>
      <c r="B5" s="153"/>
      <c r="C5" s="154"/>
      <c r="D5" s="155">
        <v>18873</v>
      </c>
      <c r="E5" s="156"/>
      <c r="F5" s="157">
        <v>45588</v>
      </c>
      <c r="G5" s="158"/>
      <c r="H5" s="159"/>
    </row>
    <row r="6" spans="1:8" x14ac:dyDescent="0.15">
      <c r="A6" s="160"/>
      <c r="B6" s="161"/>
      <c r="C6" s="162"/>
      <c r="D6" s="163">
        <v>10600</v>
      </c>
      <c r="E6" s="164"/>
      <c r="F6" s="165">
        <v>24150</v>
      </c>
      <c r="G6" s="166"/>
      <c r="H6" s="167"/>
    </row>
    <row r="7" spans="1:8" x14ac:dyDescent="0.15">
      <c r="A7" s="148" t="s">
        <v>558</v>
      </c>
      <c r="B7" s="153"/>
      <c r="C7" s="154"/>
      <c r="D7" s="155">
        <v>44795</v>
      </c>
      <c r="E7" s="156"/>
      <c r="F7" s="157">
        <v>45483</v>
      </c>
      <c r="G7" s="158"/>
      <c r="H7" s="159"/>
    </row>
    <row r="8" spans="1:8" x14ac:dyDescent="0.15">
      <c r="A8" s="160"/>
      <c r="B8" s="161"/>
      <c r="C8" s="162"/>
      <c r="D8" s="163">
        <v>21218</v>
      </c>
      <c r="E8" s="164"/>
      <c r="F8" s="165">
        <v>24241</v>
      </c>
      <c r="G8" s="166"/>
      <c r="H8" s="167"/>
    </row>
    <row r="9" spans="1:8" x14ac:dyDescent="0.15">
      <c r="A9" s="148" t="s">
        <v>559</v>
      </c>
      <c r="B9" s="153"/>
      <c r="C9" s="154"/>
      <c r="D9" s="155">
        <v>58286</v>
      </c>
      <c r="E9" s="156"/>
      <c r="F9" s="157">
        <v>45945</v>
      </c>
      <c r="G9" s="158"/>
      <c r="H9" s="159"/>
    </row>
    <row r="10" spans="1:8" x14ac:dyDescent="0.15">
      <c r="A10" s="160"/>
      <c r="B10" s="161"/>
      <c r="C10" s="162"/>
      <c r="D10" s="163">
        <v>28880</v>
      </c>
      <c r="E10" s="164"/>
      <c r="F10" s="165">
        <v>25180</v>
      </c>
      <c r="G10" s="166"/>
      <c r="H10" s="167"/>
    </row>
    <row r="11" spans="1:8" x14ac:dyDescent="0.15">
      <c r="A11" s="148" t="s">
        <v>560</v>
      </c>
      <c r="B11" s="153"/>
      <c r="C11" s="154"/>
      <c r="D11" s="155">
        <v>38090</v>
      </c>
      <c r="E11" s="156"/>
      <c r="F11" s="157">
        <v>44475</v>
      </c>
      <c r="G11" s="158"/>
      <c r="H11" s="159"/>
    </row>
    <row r="12" spans="1:8" x14ac:dyDescent="0.15">
      <c r="A12" s="160"/>
      <c r="B12" s="161"/>
      <c r="C12" s="168"/>
      <c r="D12" s="163">
        <v>13310</v>
      </c>
      <c r="E12" s="164"/>
      <c r="F12" s="165">
        <v>24780</v>
      </c>
      <c r="G12" s="166"/>
      <c r="H12" s="167"/>
    </row>
    <row r="13" spans="1:8" x14ac:dyDescent="0.15">
      <c r="A13" s="148"/>
      <c r="B13" s="153"/>
      <c r="C13" s="169"/>
      <c r="D13" s="170">
        <v>36873</v>
      </c>
      <c r="E13" s="171"/>
      <c r="F13" s="172">
        <v>44685</v>
      </c>
      <c r="G13" s="173"/>
      <c r="H13" s="159"/>
    </row>
    <row r="14" spans="1:8" x14ac:dyDescent="0.15">
      <c r="A14" s="160"/>
      <c r="B14" s="161"/>
      <c r="C14" s="162"/>
      <c r="D14" s="163">
        <v>17632</v>
      </c>
      <c r="E14" s="164"/>
      <c r="F14" s="165">
        <v>24341</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7.05</v>
      </c>
      <c r="C19" s="174">
        <f>ROUND(VALUE(SUBSTITUTE(実質収支比率等に係る経年分析!G$48,"▲","-")),2)</f>
        <v>8.1</v>
      </c>
      <c r="D19" s="174">
        <f>ROUND(VALUE(SUBSTITUTE(実質収支比率等に係る経年分析!H$48,"▲","-")),2)</f>
        <v>7.66</v>
      </c>
      <c r="E19" s="174">
        <f>ROUND(VALUE(SUBSTITUTE(実質収支比率等に係る経年分析!I$48,"▲","-")),2)</f>
        <v>12.85</v>
      </c>
      <c r="F19" s="174">
        <f>ROUND(VALUE(SUBSTITUTE(実質収支比率等に係る経年分析!J$48,"▲","-")),2)</f>
        <v>11.02</v>
      </c>
    </row>
    <row r="20" spans="1:11" x14ac:dyDescent="0.15">
      <c r="A20" s="174" t="s">
        <v>57</v>
      </c>
      <c r="B20" s="174">
        <f>ROUND(VALUE(SUBSTITUTE(実質収支比率等に係る経年分析!F$47,"▲","-")),2)</f>
        <v>7.09</v>
      </c>
      <c r="C20" s="174">
        <f>ROUND(VALUE(SUBSTITUTE(実質収支比率等に係る経年分析!G$47,"▲","-")),2)</f>
        <v>7.02</v>
      </c>
      <c r="D20" s="174">
        <f>ROUND(VALUE(SUBSTITUTE(実質収支比率等に係る経年分析!H$47,"▲","-")),2)</f>
        <v>7.07</v>
      </c>
      <c r="E20" s="174">
        <f>ROUND(VALUE(SUBSTITUTE(実質収支比率等に係る経年分析!I$47,"▲","-")),2)</f>
        <v>7.44</v>
      </c>
      <c r="F20" s="174">
        <f>ROUND(VALUE(SUBSTITUTE(実質収支比率等に係る経年分析!J$47,"▲","-")),2)</f>
        <v>16.190000000000001</v>
      </c>
    </row>
    <row r="21" spans="1:11" x14ac:dyDescent="0.15">
      <c r="A21" s="174" t="s">
        <v>58</v>
      </c>
      <c r="B21" s="174">
        <f>IF(ISNUMBER(VALUE(SUBSTITUTE(実質収支比率等に係る経年分析!F$49,"▲","-"))),ROUND(VALUE(SUBSTITUTE(実質収支比率等に係る経年分析!F$49,"▲","-")),2),NA())</f>
        <v>-4.7300000000000004</v>
      </c>
      <c r="C21" s="174">
        <f>IF(ISNUMBER(VALUE(SUBSTITUTE(実質収支比率等に係る経年分析!G$49,"▲","-"))),ROUND(VALUE(SUBSTITUTE(実質収支比率等に係る経年分析!G$49,"▲","-")),2),NA())</f>
        <v>-3.02</v>
      </c>
      <c r="D21" s="174">
        <f>IF(ISNUMBER(VALUE(SUBSTITUTE(実質収支比率等に係る経年分析!H$49,"▲","-"))),ROUND(VALUE(SUBSTITUTE(実質収支比率等に係る経年分析!H$49,"▲","-")),2),NA())</f>
        <v>-4.3499999999999996</v>
      </c>
      <c r="E21" s="174">
        <f>IF(ISNUMBER(VALUE(SUBSTITUTE(実質収支比率等に係る経年分析!I$49,"▲","-"))),ROUND(VALUE(SUBSTITUTE(実質収支比率等に係る経年分析!I$49,"▲","-")),2),NA())</f>
        <v>1.94</v>
      </c>
      <c r="F21" s="174">
        <f>IF(ISNUMBER(VALUE(SUBSTITUTE(実質収支比率等に係る経年分析!J$49,"▲","-"))),ROUND(VALUE(SUBSTITUTE(実質収支比率等に係る経年分析!J$49,"▲","-")),2),NA())</f>
        <v>-2.1</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0.03</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0.02</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7.0000000000000007E-2</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str">
        <f>IF(連結実質赤字比率に係る赤字・黒字の構成分析!C$40="",NA(),連結実質赤字比率に係る赤字・黒字の構成分析!C$40)</f>
        <v>土地区画整理事業特別会計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0.13</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0.06</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0.04</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0.03</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0.01</v>
      </c>
    </row>
    <row r="31" spans="1:11" x14ac:dyDescent="0.15">
      <c r="A31" s="175" t="str">
        <f>IF(連結実質赤字比率に係る赤字・黒字の構成分析!C$39="",NA(),連結実質赤字比率に係る赤字・黒字の構成分析!C$39)</f>
        <v>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0.04</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0.02</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0.01</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0.01</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0.01</v>
      </c>
    </row>
    <row r="32" spans="1:11" x14ac:dyDescent="0.15">
      <c r="A32" s="175" t="str">
        <f>IF(連結実質赤字比率に係る赤字・黒字の構成分析!C$38="",NA(),連結実質赤字比率に係る赤字・黒字の構成分析!C$38)</f>
        <v>国民健康保険特別会計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1.53</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1.67</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0.94</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0.96</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0.43</v>
      </c>
    </row>
    <row r="33" spans="1:16" x14ac:dyDescent="0.15">
      <c r="A33" s="175" t="str">
        <f>IF(連結実質赤字比率に係る赤字・黒字の構成分析!C$37="",NA(),連結実質赤字比率に係る赤字・黒字の構成分析!C$37)</f>
        <v>介護保険特別会計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0.76</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0.66</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0.51</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1.24</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1.48</v>
      </c>
    </row>
    <row r="34" spans="1:16" x14ac:dyDescent="0.15">
      <c r="A34" s="175" t="str">
        <f>IF(連結実質赤字比率に係る赤字・黒字の構成分析!C$36="",NA(),連結実質赤字比率に係る赤字・黒字の構成分析!C$36)</f>
        <v>下水道事業会計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8.3000000000000007</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8.7799999999999994</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9.36</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9.42</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10.08</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6.95</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8.0399999999999991</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7.62</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12.76</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11.01</v>
      </c>
    </row>
    <row r="36" spans="1:16" x14ac:dyDescent="0.15">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15.16</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10.220000000000001</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10.72</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11.26</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14.68</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2591</v>
      </c>
      <c r="E42" s="176"/>
      <c r="F42" s="176"/>
      <c r="G42" s="176">
        <f>'実質公債費比率（分子）の構造'!L$52</f>
        <v>2613</v>
      </c>
      <c r="H42" s="176"/>
      <c r="I42" s="176"/>
      <c r="J42" s="176">
        <f>'実質公債費比率（分子）の構造'!M$52</f>
        <v>2575</v>
      </c>
      <c r="K42" s="176"/>
      <c r="L42" s="176"/>
      <c r="M42" s="176">
        <f>'実質公債費比率（分子）の構造'!N$52</f>
        <v>2551</v>
      </c>
      <c r="N42" s="176"/>
      <c r="O42" s="176"/>
      <c r="P42" s="176">
        <f>'実質公債費比率（分子）の構造'!O$52</f>
        <v>2507</v>
      </c>
    </row>
    <row r="43" spans="1:16" x14ac:dyDescent="0.15">
      <c r="A43" s="176" t="s">
        <v>66</v>
      </c>
      <c r="B43" s="176">
        <f>'実質公債費比率（分子）の構造'!K$51</f>
        <v>0</v>
      </c>
      <c r="C43" s="176"/>
      <c r="D43" s="176"/>
      <c r="E43" s="176">
        <f>'実質公債費比率（分子）の構造'!L$51</f>
        <v>0</v>
      </c>
      <c r="F43" s="176"/>
      <c r="G43" s="176"/>
      <c r="H43" s="176">
        <f>'実質公債費比率（分子）の構造'!M$51</f>
        <v>1</v>
      </c>
      <c r="I43" s="176"/>
      <c r="J43" s="176"/>
      <c r="K43" s="176">
        <f>'実質公債費比率（分子）の構造'!N$51</f>
        <v>0</v>
      </c>
      <c r="L43" s="176"/>
      <c r="M43" s="176"/>
      <c r="N43" s="176" t="str">
        <f>'実質公債費比率（分子）の構造'!O$51</f>
        <v>-</v>
      </c>
      <c r="O43" s="176"/>
      <c r="P43" s="176"/>
    </row>
    <row r="44" spans="1:16" x14ac:dyDescent="0.15">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68</v>
      </c>
      <c r="B45" s="176">
        <f>'実質公債費比率（分子）の構造'!K$49</f>
        <v>73</v>
      </c>
      <c r="C45" s="176"/>
      <c r="D45" s="176"/>
      <c r="E45" s="176">
        <f>'実質公債費比率（分子）の構造'!L$49</f>
        <v>98</v>
      </c>
      <c r="F45" s="176"/>
      <c r="G45" s="176"/>
      <c r="H45" s="176">
        <f>'実質公債費比率（分子）の構造'!M$49</f>
        <v>100</v>
      </c>
      <c r="I45" s="176"/>
      <c r="J45" s="176"/>
      <c r="K45" s="176">
        <f>'実質公債費比率（分子）の構造'!N$49</f>
        <v>77</v>
      </c>
      <c r="L45" s="176"/>
      <c r="M45" s="176"/>
      <c r="N45" s="176">
        <f>'実質公債費比率（分子）の構造'!O$49</f>
        <v>71</v>
      </c>
      <c r="O45" s="176"/>
      <c r="P45" s="176"/>
    </row>
    <row r="46" spans="1:16" x14ac:dyDescent="0.15">
      <c r="A46" s="176" t="s">
        <v>69</v>
      </c>
      <c r="B46" s="176">
        <f>'実質公債費比率（分子）の構造'!K$48</f>
        <v>1169</v>
      </c>
      <c r="C46" s="176"/>
      <c r="D46" s="176"/>
      <c r="E46" s="176">
        <f>'実質公債費比率（分子）の構造'!L$48</f>
        <v>1127</v>
      </c>
      <c r="F46" s="176"/>
      <c r="G46" s="176"/>
      <c r="H46" s="176">
        <f>'実質公債費比率（分子）の構造'!M$48</f>
        <v>1098</v>
      </c>
      <c r="I46" s="176"/>
      <c r="J46" s="176"/>
      <c r="K46" s="176">
        <f>'実質公債費比率（分子）の構造'!N$48</f>
        <v>1061</v>
      </c>
      <c r="L46" s="176"/>
      <c r="M46" s="176"/>
      <c r="N46" s="176">
        <f>'実質公債費比率（分子）の構造'!O$48</f>
        <v>1026</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2641</v>
      </c>
      <c r="C49" s="176"/>
      <c r="D49" s="176"/>
      <c r="E49" s="176">
        <f>'実質公債費比率（分子）の構造'!L$45</f>
        <v>2706</v>
      </c>
      <c r="F49" s="176"/>
      <c r="G49" s="176"/>
      <c r="H49" s="176">
        <f>'実質公債費比率（分子）の構造'!M$45</f>
        <v>2743</v>
      </c>
      <c r="I49" s="176"/>
      <c r="J49" s="176"/>
      <c r="K49" s="176">
        <f>'実質公債費比率（分子）の構造'!N$45</f>
        <v>2739</v>
      </c>
      <c r="L49" s="176"/>
      <c r="M49" s="176"/>
      <c r="N49" s="176">
        <f>'実質公債費比率（分子）の構造'!O$45</f>
        <v>2655</v>
      </c>
      <c r="O49" s="176"/>
      <c r="P49" s="176"/>
    </row>
    <row r="50" spans="1:16" x14ac:dyDescent="0.15">
      <c r="A50" s="176" t="s">
        <v>73</v>
      </c>
      <c r="B50" s="176" t="e">
        <f>NA()</f>
        <v>#N/A</v>
      </c>
      <c r="C50" s="176">
        <f>IF(ISNUMBER('実質公債費比率（分子）の構造'!K$53),'実質公債費比率（分子）の構造'!K$53,NA())</f>
        <v>1292</v>
      </c>
      <c r="D50" s="176" t="e">
        <f>NA()</f>
        <v>#N/A</v>
      </c>
      <c r="E50" s="176" t="e">
        <f>NA()</f>
        <v>#N/A</v>
      </c>
      <c r="F50" s="176">
        <f>IF(ISNUMBER('実質公債費比率（分子）の構造'!L$53),'実質公債費比率（分子）の構造'!L$53,NA())</f>
        <v>1318</v>
      </c>
      <c r="G50" s="176" t="e">
        <f>NA()</f>
        <v>#N/A</v>
      </c>
      <c r="H50" s="176" t="e">
        <f>NA()</f>
        <v>#N/A</v>
      </c>
      <c r="I50" s="176">
        <f>IF(ISNUMBER('実質公債費比率（分子）の構造'!M$53),'実質公債費比率（分子）の構造'!M$53,NA())</f>
        <v>1367</v>
      </c>
      <c r="J50" s="176" t="e">
        <f>NA()</f>
        <v>#N/A</v>
      </c>
      <c r="K50" s="176" t="e">
        <f>NA()</f>
        <v>#N/A</v>
      </c>
      <c r="L50" s="176">
        <f>IF(ISNUMBER('実質公債費比率（分子）の構造'!N$53),'実質公債費比率（分子）の構造'!N$53,NA())</f>
        <v>1326</v>
      </c>
      <c r="M50" s="176" t="e">
        <f>NA()</f>
        <v>#N/A</v>
      </c>
      <c r="N50" s="176" t="e">
        <f>NA()</f>
        <v>#N/A</v>
      </c>
      <c r="O50" s="176">
        <f>IF(ISNUMBER('実質公債費比率（分子）の構造'!O$53),'実質公債費比率（分子）の構造'!O$53,NA())</f>
        <v>1245</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23601</v>
      </c>
      <c r="E56" s="175"/>
      <c r="F56" s="175"/>
      <c r="G56" s="175">
        <f>'将来負担比率（分子）の構造'!J$52</f>
        <v>22889</v>
      </c>
      <c r="H56" s="175"/>
      <c r="I56" s="175"/>
      <c r="J56" s="175">
        <f>'将来負担比率（分子）の構造'!K$52</f>
        <v>22142</v>
      </c>
      <c r="K56" s="175"/>
      <c r="L56" s="175"/>
      <c r="M56" s="175">
        <f>'将来負担比率（分子）の構造'!L$52</f>
        <v>21916</v>
      </c>
      <c r="N56" s="175"/>
      <c r="O56" s="175"/>
      <c r="P56" s="175">
        <f>'将来負担比率（分子）の構造'!M$52</f>
        <v>20514</v>
      </c>
    </row>
    <row r="57" spans="1:16" x14ac:dyDescent="0.15">
      <c r="A57" s="175" t="s">
        <v>44</v>
      </c>
      <c r="B57" s="175"/>
      <c r="C57" s="175"/>
      <c r="D57" s="175">
        <f>'将来負担比率（分子）の構造'!I$51</f>
        <v>3803</v>
      </c>
      <c r="E57" s="175"/>
      <c r="F57" s="175"/>
      <c r="G57" s="175">
        <f>'将来負担比率（分子）の構造'!J$51</f>
        <v>3621</v>
      </c>
      <c r="H57" s="175"/>
      <c r="I57" s="175"/>
      <c r="J57" s="175">
        <f>'将来負担比率（分子）の構造'!K$51</f>
        <v>3319</v>
      </c>
      <c r="K57" s="175"/>
      <c r="L57" s="175"/>
      <c r="M57" s="175">
        <f>'将来負担比率（分子）の構造'!L$51</f>
        <v>3024</v>
      </c>
      <c r="N57" s="175"/>
      <c r="O57" s="175"/>
      <c r="P57" s="175">
        <f>'将来負担比率（分子）の構造'!M$51</f>
        <v>2861</v>
      </c>
    </row>
    <row r="58" spans="1:16" x14ac:dyDescent="0.15">
      <c r="A58" s="175" t="s">
        <v>43</v>
      </c>
      <c r="B58" s="175"/>
      <c r="C58" s="175"/>
      <c r="D58" s="175">
        <f>'将来負担比率（分子）の構造'!I$50</f>
        <v>1640</v>
      </c>
      <c r="E58" s="175"/>
      <c r="F58" s="175"/>
      <c r="G58" s="175">
        <f>'将来負担比率（分子）の構造'!J$50</f>
        <v>2143</v>
      </c>
      <c r="H58" s="175"/>
      <c r="I58" s="175"/>
      <c r="J58" s="175">
        <f>'将来負担比率（分子）の構造'!K$50</f>
        <v>2844</v>
      </c>
      <c r="K58" s="175"/>
      <c r="L58" s="175"/>
      <c r="M58" s="175">
        <f>'将来負担比率（分子）の構造'!L$50</f>
        <v>3365</v>
      </c>
      <c r="N58" s="175"/>
      <c r="O58" s="175"/>
      <c r="P58" s="175">
        <f>'将来負担比率（分子）の構造'!M$50</f>
        <v>4914</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2961</v>
      </c>
      <c r="C62" s="175"/>
      <c r="D62" s="175"/>
      <c r="E62" s="175">
        <f>'将来負担比率（分子）の構造'!J$45</f>
        <v>2830</v>
      </c>
      <c r="F62" s="175"/>
      <c r="G62" s="175"/>
      <c r="H62" s="175">
        <f>'将来負担比率（分子）の構造'!K$45</f>
        <v>2772</v>
      </c>
      <c r="I62" s="175"/>
      <c r="J62" s="175"/>
      <c r="K62" s="175">
        <f>'将来負担比率（分子）の構造'!L$45</f>
        <v>2885</v>
      </c>
      <c r="L62" s="175"/>
      <c r="M62" s="175"/>
      <c r="N62" s="175">
        <f>'将来負担比率（分子）の構造'!M$45</f>
        <v>2628</v>
      </c>
      <c r="O62" s="175"/>
      <c r="P62" s="175"/>
    </row>
    <row r="63" spans="1:16" x14ac:dyDescent="0.15">
      <c r="A63" s="175" t="s">
        <v>36</v>
      </c>
      <c r="B63" s="175">
        <f>'将来負担比率（分子）の構造'!I$44</f>
        <v>958</v>
      </c>
      <c r="C63" s="175"/>
      <c r="D63" s="175"/>
      <c r="E63" s="175">
        <f>'将来負担比率（分子）の構造'!J$44</f>
        <v>870</v>
      </c>
      <c r="F63" s="175"/>
      <c r="G63" s="175"/>
      <c r="H63" s="175">
        <f>'将来負担比率（分子）の構造'!K$44</f>
        <v>780</v>
      </c>
      <c r="I63" s="175"/>
      <c r="J63" s="175"/>
      <c r="K63" s="175">
        <f>'将来負担比率（分子）の構造'!L$44</f>
        <v>489</v>
      </c>
      <c r="L63" s="175"/>
      <c r="M63" s="175"/>
      <c r="N63" s="175">
        <f>'将来負担比率（分子）の構造'!M$44</f>
        <v>445</v>
      </c>
      <c r="O63" s="175"/>
      <c r="P63" s="175"/>
    </row>
    <row r="64" spans="1:16" x14ac:dyDescent="0.15">
      <c r="A64" s="175" t="s">
        <v>35</v>
      </c>
      <c r="B64" s="175">
        <f>'将来負担比率（分子）の構造'!I$43</f>
        <v>9349</v>
      </c>
      <c r="C64" s="175"/>
      <c r="D64" s="175"/>
      <c r="E64" s="175">
        <f>'将来負担比率（分子）の構造'!J$43</f>
        <v>8737</v>
      </c>
      <c r="F64" s="175"/>
      <c r="G64" s="175"/>
      <c r="H64" s="175">
        <f>'将来負担比率（分子）の構造'!K$43</f>
        <v>8033</v>
      </c>
      <c r="I64" s="175"/>
      <c r="J64" s="175"/>
      <c r="K64" s="175">
        <f>'将来負担比率（分子）の構造'!L$43</f>
        <v>7261</v>
      </c>
      <c r="L64" s="175"/>
      <c r="M64" s="175"/>
      <c r="N64" s="175">
        <f>'将来負担比率（分子）の構造'!M$43</f>
        <v>6217</v>
      </c>
      <c r="O64" s="175"/>
      <c r="P64" s="175"/>
    </row>
    <row r="65" spans="1:16" x14ac:dyDescent="0.15">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25347</v>
      </c>
      <c r="C66" s="175"/>
      <c r="D66" s="175"/>
      <c r="E66" s="175">
        <f>'将来負担比率（分子）の構造'!J$41</f>
        <v>24190</v>
      </c>
      <c r="F66" s="175"/>
      <c r="G66" s="175"/>
      <c r="H66" s="175">
        <f>'将来負担比率（分子）の構造'!K$41</f>
        <v>23867</v>
      </c>
      <c r="I66" s="175"/>
      <c r="J66" s="175"/>
      <c r="K66" s="175">
        <f>'将来負担比率（分子）の構造'!L$41</f>
        <v>24432</v>
      </c>
      <c r="L66" s="175"/>
      <c r="M66" s="175"/>
      <c r="N66" s="175">
        <f>'将来負担比率（分子）の構造'!M$41</f>
        <v>23239</v>
      </c>
      <c r="O66" s="175"/>
      <c r="P66" s="175"/>
    </row>
    <row r="67" spans="1:16" x14ac:dyDescent="0.15">
      <c r="A67" s="175" t="s">
        <v>77</v>
      </c>
      <c r="B67" s="175" t="e">
        <f>NA()</f>
        <v>#N/A</v>
      </c>
      <c r="C67" s="175">
        <f>IF(ISNUMBER('将来負担比率（分子）の構造'!I$53), IF('将来負担比率（分子）の構造'!I$53 &lt; 0, 0, '将来負担比率（分子）の構造'!I$53), NA())</f>
        <v>9571</v>
      </c>
      <c r="D67" s="175" t="e">
        <f>NA()</f>
        <v>#N/A</v>
      </c>
      <c r="E67" s="175" t="e">
        <f>NA()</f>
        <v>#N/A</v>
      </c>
      <c r="F67" s="175">
        <f>IF(ISNUMBER('将来負担比率（分子）の構造'!J$53), IF('将来負担比率（分子）の構造'!J$53 &lt; 0, 0, '将来負担比率（分子）の構造'!J$53), NA())</f>
        <v>7975</v>
      </c>
      <c r="G67" s="175" t="e">
        <f>NA()</f>
        <v>#N/A</v>
      </c>
      <c r="H67" s="175" t="e">
        <f>NA()</f>
        <v>#N/A</v>
      </c>
      <c r="I67" s="175">
        <f>IF(ISNUMBER('将来負担比率（分子）の構造'!K$53), IF('将来負担比率（分子）の構造'!K$53 &lt; 0, 0, '将来負担比率（分子）の構造'!K$53), NA())</f>
        <v>7147</v>
      </c>
      <c r="J67" s="175" t="e">
        <f>NA()</f>
        <v>#N/A</v>
      </c>
      <c r="K67" s="175" t="e">
        <f>NA()</f>
        <v>#N/A</v>
      </c>
      <c r="L67" s="175">
        <f>IF(ISNUMBER('将来負担比率（分子）の構造'!L$53), IF('将来負担比率（分子）の構造'!L$53 &lt; 0, 0, '将来負担比率（分子）の構造'!L$53), NA())</f>
        <v>6762</v>
      </c>
      <c r="M67" s="175" t="e">
        <f>NA()</f>
        <v>#N/A</v>
      </c>
      <c r="N67" s="175" t="e">
        <f>NA()</f>
        <v>#N/A</v>
      </c>
      <c r="O67" s="175">
        <f>IF(ISNUMBER('将来負担比率（分子）の構造'!M$53), IF('将来負担比率（分子）の構造'!M$53 &lt; 0, 0, '将来負担比率（分子）の構造'!M$53), NA())</f>
        <v>4241</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1050</v>
      </c>
      <c r="C72" s="179">
        <f>基金残高に係る経年分析!G55</f>
        <v>1151</v>
      </c>
      <c r="D72" s="179">
        <f>基金残高に係る経年分析!H55</f>
        <v>2451</v>
      </c>
    </row>
    <row r="73" spans="1:16" x14ac:dyDescent="0.15">
      <c r="A73" s="178" t="s">
        <v>80</v>
      </c>
      <c r="B73" s="179">
        <f>基金残高に係る経年分析!F56</f>
        <v>577</v>
      </c>
      <c r="C73" s="179">
        <f>基金残高に係る経年分析!G56</f>
        <v>813</v>
      </c>
      <c r="D73" s="179">
        <f>基金残高に係る経年分析!H56</f>
        <v>706</v>
      </c>
    </row>
    <row r="74" spans="1:16" x14ac:dyDescent="0.15">
      <c r="A74" s="178" t="s">
        <v>81</v>
      </c>
      <c r="B74" s="179">
        <f>基金残高に係る経年分析!F57</f>
        <v>785</v>
      </c>
      <c r="C74" s="179">
        <f>基金残高に係る経年分析!G57</f>
        <v>834</v>
      </c>
      <c r="D74" s="179">
        <f>基金残高に係る経年分析!H57</f>
        <v>950</v>
      </c>
    </row>
  </sheetData>
  <sheetProtection algorithmName="SHA-512" hashValue="qnvlyWHB0ObiQoU3XNj+RVwd8cL4CkM8V3gr3yS0X1dWEEMAPwNngwJm9B5tqKMDgfzI8NAJdn31hy6sZGyLWg==" saltValue="Nhj+WAk0zhmBBRvibOEM7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8" t="s">
        <v>214</v>
      </c>
      <c r="DI1" s="719"/>
      <c r="DJ1" s="719"/>
      <c r="DK1" s="719"/>
      <c r="DL1" s="719"/>
      <c r="DM1" s="719"/>
      <c r="DN1" s="720"/>
      <c r="DO1" s="214"/>
      <c r="DP1" s="718" t="s">
        <v>215</v>
      </c>
      <c r="DQ1" s="719"/>
      <c r="DR1" s="719"/>
      <c r="DS1" s="719"/>
      <c r="DT1" s="719"/>
      <c r="DU1" s="719"/>
      <c r="DV1" s="719"/>
      <c r="DW1" s="719"/>
      <c r="DX1" s="719"/>
      <c r="DY1" s="719"/>
      <c r="DZ1" s="719"/>
      <c r="EA1" s="719"/>
      <c r="EB1" s="719"/>
      <c r="EC1" s="720"/>
      <c r="ED1" s="213"/>
      <c r="EE1" s="213"/>
      <c r="EF1" s="213"/>
      <c r="EG1" s="213"/>
      <c r="EH1" s="213"/>
      <c r="EI1" s="213"/>
      <c r="EJ1" s="213"/>
      <c r="EK1" s="213"/>
      <c r="EL1" s="213"/>
      <c r="EM1" s="213"/>
    </row>
    <row r="2" spans="2:143" ht="22.5" customHeight="1" x14ac:dyDescent="0.15">
      <c r="B2" s="215" t="s">
        <v>216</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9" t="s">
        <v>217</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218</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219</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15">
      <c r="B4" s="679" t="s">
        <v>1</v>
      </c>
      <c r="C4" s="680"/>
      <c r="D4" s="680"/>
      <c r="E4" s="680"/>
      <c r="F4" s="680"/>
      <c r="G4" s="680"/>
      <c r="H4" s="680"/>
      <c r="I4" s="680"/>
      <c r="J4" s="680"/>
      <c r="K4" s="680"/>
      <c r="L4" s="680"/>
      <c r="M4" s="680"/>
      <c r="N4" s="680"/>
      <c r="O4" s="680"/>
      <c r="P4" s="680"/>
      <c r="Q4" s="681"/>
      <c r="R4" s="679" t="s">
        <v>220</v>
      </c>
      <c r="S4" s="680"/>
      <c r="T4" s="680"/>
      <c r="U4" s="680"/>
      <c r="V4" s="680"/>
      <c r="W4" s="680"/>
      <c r="X4" s="680"/>
      <c r="Y4" s="681"/>
      <c r="Z4" s="679" t="s">
        <v>221</v>
      </c>
      <c r="AA4" s="680"/>
      <c r="AB4" s="680"/>
      <c r="AC4" s="681"/>
      <c r="AD4" s="679" t="s">
        <v>222</v>
      </c>
      <c r="AE4" s="680"/>
      <c r="AF4" s="680"/>
      <c r="AG4" s="680"/>
      <c r="AH4" s="680"/>
      <c r="AI4" s="680"/>
      <c r="AJ4" s="680"/>
      <c r="AK4" s="681"/>
      <c r="AL4" s="679" t="s">
        <v>221</v>
      </c>
      <c r="AM4" s="680"/>
      <c r="AN4" s="680"/>
      <c r="AO4" s="681"/>
      <c r="AP4" s="715" t="s">
        <v>223</v>
      </c>
      <c r="AQ4" s="715"/>
      <c r="AR4" s="715"/>
      <c r="AS4" s="715"/>
      <c r="AT4" s="715"/>
      <c r="AU4" s="715"/>
      <c r="AV4" s="715"/>
      <c r="AW4" s="715"/>
      <c r="AX4" s="715"/>
      <c r="AY4" s="715"/>
      <c r="AZ4" s="715"/>
      <c r="BA4" s="715"/>
      <c r="BB4" s="715"/>
      <c r="BC4" s="715"/>
      <c r="BD4" s="715"/>
      <c r="BE4" s="715"/>
      <c r="BF4" s="715"/>
      <c r="BG4" s="715" t="s">
        <v>224</v>
      </c>
      <c r="BH4" s="715"/>
      <c r="BI4" s="715"/>
      <c r="BJ4" s="715"/>
      <c r="BK4" s="715"/>
      <c r="BL4" s="715"/>
      <c r="BM4" s="715"/>
      <c r="BN4" s="715"/>
      <c r="BO4" s="715" t="s">
        <v>221</v>
      </c>
      <c r="BP4" s="715"/>
      <c r="BQ4" s="715"/>
      <c r="BR4" s="715"/>
      <c r="BS4" s="715" t="s">
        <v>225</v>
      </c>
      <c r="BT4" s="715"/>
      <c r="BU4" s="715"/>
      <c r="BV4" s="715"/>
      <c r="BW4" s="715"/>
      <c r="BX4" s="715"/>
      <c r="BY4" s="715"/>
      <c r="BZ4" s="715"/>
      <c r="CA4" s="715"/>
      <c r="CB4" s="715"/>
      <c r="CD4" s="679" t="s">
        <v>226</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15">
      <c r="B5" s="676" t="s">
        <v>227</v>
      </c>
      <c r="C5" s="677"/>
      <c r="D5" s="677"/>
      <c r="E5" s="677"/>
      <c r="F5" s="677"/>
      <c r="G5" s="677"/>
      <c r="H5" s="677"/>
      <c r="I5" s="677"/>
      <c r="J5" s="677"/>
      <c r="K5" s="677"/>
      <c r="L5" s="677"/>
      <c r="M5" s="677"/>
      <c r="N5" s="677"/>
      <c r="O5" s="677"/>
      <c r="P5" s="677"/>
      <c r="Q5" s="678"/>
      <c r="R5" s="673">
        <v>8196133</v>
      </c>
      <c r="S5" s="674"/>
      <c r="T5" s="674"/>
      <c r="U5" s="674"/>
      <c r="V5" s="674"/>
      <c r="W5" s="674"/>
      <c r="X5" s="674"/>
      <c r="Y5" s="702"/>
      <c r="Z5" s="716">
        <v>27.8</v>
      </c>
      <c r="AA5" s="716"/>
      <c r="AB5" s="716"/>
      <c r="AC5" s="716"/>
      <c r="AD5" s="717">
        <v>7670496</v>
      </c>
      <c r="AE5" s="717"/>
      <c r="AF5" s="717"/>
      <c r="AG5" s="717"/>
      <c r="AH5" s="717"/>
      <c r="AI5" s="717"/>
      <c r="AJ5" s="717"/>
      <c r="AK5" s="717"/>
      <c r="AL5" s="703">
        <v>49.7</v>
      </c>
      <c r="AM5" s="686"/>
      <c r="AN5" s="686"/>
      <c r="AO5" s="704"/>
      <c r="AP5" s="676" t="s">
        <v>228</v>
      </c>
      <c r="AQ5" s="677"/>
      <c r="AR5" s="677"/>
      <c r="AS5" s="677"/>
      <c r="AT5" s="677"/>
      <c r="AU5" s="677"/>
      <c r="AV5" s="677"/>
      <c r="AW5" s="677"/>
      <c r="AX5" s="677"/>
      <c r="AY5" s="677"/>
      <c r="AZ5" s="677"/>
      <c r="BA5" s="677"/>
      <c r="BB5" s="677"/>
      <c r="BC5" s="677"/>
      <c r="BD5" s="677"/>
      <c r="BE5" s="677"/>
      <c r="BF5" s="678"/>
      <c r="BG5" s="621">
        <v>7670496</v>
      </c>
      <c r="BH5" s="622"/>
      <c r="BI5" s="622"/>
      <c r="BJ5" s="622"/>
      <c r="BK5" s="622"/>
      <c r="BL5" s="622"/>
      <c r="BM5" s="622"/>
      <c r="BN5" s="623"/>
      <c r="BO5" s="663">
        <v>93.6</v>
      </c>
      <c r="BP5" s="663"/>
      <c r="BQ5" s="663"/>
      <c r="BR5" s="663"/>
      <c r="BS5" s="664">
        <v>137602</v>
      </c>
      <c r="BT5" s="664"/>
      <c r="BU5" s="664"/>
      <c r="BV5" s="664"/>
      <c r="BW5" s="664"/>
      <c r="BX5" s="664"/>
      <c r="BY5" s="664"/>
      <c r="BZ5" s="664"/>
      <c r="CA5" s="664"/>
      <c r="CB5" s="698"/>
      <c r="CD5" s="679" t="s">
        <v>223</v>
      </c>
      <c r="CE5" s="680"/>
      <c r="CF5" s="680"/>
      <c r="CG5" s="680"/>
      <c r="CH5" s="680"/>
      <c r="CI5" s="680"/>
      <c r="CJ5" s="680"/>
      <c r="CK5" s="680"/>
      <c r="CL5" s="680"/>
      <c r="CM5" s="680"/>
      <c r="CN5" s="680"/>
      <c r="CO5" s="680"/>
      <c r="CP5" s="680"/>
      <c r="CQ5" s="681"/>
      <c r="CR5" s="679" t="s">
        <v>229</v>
      </c>
      <c r="CS5" s="680"/>
      <c r="CT5" s="680"/>
      <c r="CU5" s="680"/>
      <c r="CV5" s="680"/>
      <c r="CW5" s="680"/>
      <c r="CX5" s="680"/>
      <c r="CY5" s="681"/>
      <c r="CZ5" s="679" t="s">
        <v>221</v>
      </c>
      <c r="DA5" s="680"/>
      <c r="DB5" s="680"/>
      <c r="DC5" s="681"/>
      <c r="DD5" s="679" t="s">
        <v>230</v>
      </c>
      <c r="DE5" s="680"/>
      <c r="DF5" s="680"/>
      <c r="DG5" s="680"/>
      <c r="DH5" s="680"/>
      <c r="DI5" s="680"/>
      <c r="DJ5" s="680"/>
      <c r="DK5" s="680"/>
      <c r="DL5" s="680"/>
      <c r="DM5" s="680"/>
      <c r="DN5" s="680"/>
      <c r="DO5" s="680"/>
      <c r="DP5" s="681"/>
      <c r="DQ5" s="679" t="s">
        <v>231</v>
      </c>
      <c r="DR5" s="680"/>
      <c r="DS5" s="680"/>
      <c r="DT5" s="680"/>
      <c r="DU5" s="680"/>
      <c r="DV5" s="680"/>
      <c r="DW5" s="680"/>
      <c r="DX5" s="680"/>
      <c r="DY5" s="680"/>
      <c r="DZ5" s="680"/>
      <c r="EA5" s="680"/>
      <c r="EB5" s="680"/>
      <c r="EC5" s="681"/>
    </row>
    <row r="6" spans="2:143" ht="11.25" customHeight="1" x14ac:dyDescent="0.15">
      <c r="B6" s="618" t="s">
        <v>232</v>
      </c>
      <c r="C6" s="619"/>
      <c r="D6" s="619"/>
      <c r="E6" s="619"/>
      <c r="F6" s="619"/>
      <c r="G6" s="619"/>
      <c r="H6" s="619"/>
      <c r="I6" s="619"/>
      <c r="J6" s="619"/>
      <c r="K6" s="619"/>
      <c r="L6" s="619"/>
      <c r="M6" s="619"/>
      <c r="N6" s="619"/>
      <c r="O6" s="619"/>
      <c r="P6" s="619"/>
      <c r="Q6" s="620"/>
      <c r="R6" s="621">
        <v>167373</v>
      </c>
      <c r="S6" s="622"/>
      <c r="T6" s="622"/>
      <c r="U6" s="622"/>
      <c r="V6" s="622"/>
      <c r="W6" s="622"/>
      <c r="X6" s="622"/>
      <c r="Y6" s="623"/>
      <c r="Z6" s="663">
        <v>0.6</v>
      </c>
      <c r="AA6" s="663"/>
      <c r="AB6" s="663"/>
      <c r="AC6" s="663"/>
      <c r="AD6" s="664">
        <v>167373</v>
      </c>
      <c r="AE6" s="664"/>
      <c r="AF6" s="664"/>
      <c r="AG6" s="664"/>
      <c r="AH6" s="664"/>
      <c r="AI6" s="664"/>
      <c r="AJ6" s="664"/>
      <c r="AK6" s="664"/>
      <c r="AL6" s="624">
        <v>1.1000000000000001</v>
      </c>
      <c r="AM6" s="625"/>
      <c r="AN6" s="625"/>
      <c r="AO6" s="665"/>
      <c r="AP6" s="618" t="s">
        <v>233</v>
      </c>
      <c r="AQ6" s="619"/>
      <c r="AR6" s="619"/>
      <c r="AS6" s="619"/>
      <c r="AT6" s="619"/>
      <c r="AU6" s="619"/>
      <c r="AV6" s="619"/>
      <c r="AW6" s="619"/>
      <c r="AX6" s="619"/>
      <c r="AY6" s="619"/>
      <c r="AZ6" s="619"/>
      <c r="BA6" s="619"/>
      <c r="BB6" s="619"/>
      <c r="BC6" s="619"/>
      <c r="BD6" s="619"/>
      <c r="BE6" s="619"/>
      <c r="BF6" s="620"/>
      <c r="BG6" s="621">
        <v>7670496</v>
      </c>
      <c r="BH6" s="622"/>
      <c r="BI6" s="622"/>
      <c r="BJ6" s="622"/>
      <c r="BK6" s="622"/>
      <c r="BL6" s="622"/>
      <c r="BM6" s="622"/>
      <c r="BN6" s="623"/>
      <c r="BO6" s="663">
        <v>93.6</v>
      </c>
      <c r="BP6" s="663"/>
      <c r="BQ6" s="663"/>
      <c r="BR6" s="663"/>
      <c r="BS6" s="664">
        <v>137602</v>
      </c>
      <c r="BT6" s="664"/>
      <c r="BU6" s="664"/>
      <c r="BV6" s="664"/>
      <c r="BW6" s="664"/>
      <c r="BX6" s="664"/>
      <c r="BY6" s="664"/>
      <c r="BZ6" s="664"/>
      <c r="CA6" s="664"/>
      <c r="CB6" s="698"/>
      <c r="CD6" s="676" t="s">
        <v>234</v>
      </c>
      <c r="CE6" s="677"/>
      <c r="CF6" s="677"/>
      <c r="CG6" s="677"/>
      <c r="CH6" s="677"/>
      <c r="CI6" s="677"/>
      <c r="CJ6" s="677"/>
      <c r="CK6" s="677"/>
      <c r="CL6" s="677"/>
      <c r="CM6" s="677"/>
      <c r="CN6" s="677"/>
      <c r="CO6" s="677"/>
      <c r="CP6" s="677"/>
      <c r="CQ6" s="678"/>
      <c r="CR6" s="621">
        <v>223604</v>
      </c>
      <c r="CS6" s="622"/>
      <c r="CT6" s="622"/>
      <c r="CU6" s="622"/>
      <c r="CV6" s="622"/>
      <c r="CW6" s="622"/>
      <c r="CX6" s="622"/>
      <c r="CY6" s="623"/>
      <c r="CZ6" s="703">
        <v>0.8</v>
      </c>
      <c r="DA6" s="686"/>
      <c r="DB6" s="686"/>
      <c r="DC6" s="705"/>
      <c r="DD6" s="627" t="s">
        <v>235</v>
      </c>
      <c r="DE6" s="622"/>
      <c r="DF6" s="622"/>
      <c r="DG6" s="622"/>
      <c r="DH6" s="622"/>
      <c r="DI6" s="622"/>
      <c r="DJ6" s="622"/>
      <c r="DK6" s="622"/>
      <c r="DL6" s="622"/>
      <c r="DM6" s="622"/>
      <c r="DN6" s="622"/>
      <c r="DO6" s="622"/>
      <c r="DP6" s="623"/>
      <c r="DQ6" s="627">
        <v>223604</v>
      </c>
      <c r="DR6" s="622"/>
      <c r="DS6" s="622"/>
      <c r="DT6" s="622"/>
      <c r="DU6" s="622"/>
      <c r="DV6" s="622"/>
      <c r="DW6" s="622"/>
      <c r="DX6" s="622"/>
      <c r="DY6" s="622"/>
      <c r="DZ6" s="622"/>
      <c r="EA6" s="622"/>
      <c r="EB6" s="622"/>
      <c r="EC6" s="662"/>
    </row>
    <row r="7" spans="2:143" ht="11.25" customHeight="1" x14ac:dyDescent="0.15">
      <c r="B7" s="618" t="s">
        <v>236</v>
      </c>
      <c r="C7" s="619"/>
      <c r="D7" s="619"/>
      <c r="E7" s="619"/>
      <c r="F7" s="619"/>
      <c r="G7" s="619"/>
      <c r="H7" s="619"/>
      <c r="I7" s="619"/>
      <c r="J7" s="619"/>
      <c r="K7" s="619"/>
      <c r="L7" s="619"/>
      <c r="M7" s="619"/>
      <c r="N7" s="619"/>
      <c r="O7" s="619"/>
      <c r="P7" s="619"/>
      <c r="Q7" s="620"/>
      <c r="R7" s="621">
        <v>3585</v>
      </c>
      <c r="S7" s="622"/>
      <c r="T7" s="622"/>
      <c r="U7" s="622"/>
      <c r="V7" s="622"/>
      <c r="W7" s="622"/>
      <c r="X7" s="622"/>
      <c r="Y7" s="623"/>
      <c r="Z7" s="663">
        <v>0</v>
      </c>
      <c r="AA7" s="663"/>
      <c r="AB7" s="663"/>
      <c r="AC7" s="663"/>
      <c r="AD7" s="664">
        <v>3585</v>
      </c>
      <c r="AE7" s="664"/>
      <c r="AF7" s="664"/>
      <c r="AG7" s="664"/>
      <c r="AH7" s="664"/>
      <c r="AI7" s="664"/>
      <c r="AJ7" s="664"/>
      <c r="AK7" s="664"/>
      <c r="AL7" s="624">
        <v>0</v>
      </c>
      <c r="AM7" s="625"/>
      <c r="AN7" s="625"/>
      <c r="AO7" s="665"/>
      <c r="AP7" s="618" t="s">
        <v>237</v>
      </c>
      <c r="AQ7" s="619"/>
      <c r="AR7" s="619"/>
      <c r="AS7" s="619"/>
      <c r="AT7" s="619"/>
      <c r="AU7" s="619"/>
      <c r="AV7" s="619"/>
      <c r="AW7" s="619"/>
      <c r="AX7" s="619"/>
      <c r="AY7" s="619"/>
      <c r="AZ7" s="619"/>
      <c r="BA7" s="619"/>
      <c r="BB7" s="619"/>
      <c r="BC7" s="619"/>
      <c r="BD7" s="619"/>
      <c r="BE7" s="619"/>
      <c r="BF7" s="620"/>
      <c r="BG7" s="621">
        <v>3348185</v>
      </c>
      <c r="BH7" s="622"/>
      <c r="BI7" s="622"/>
      <c r="BJ7" s="622"/>
      <c r="BK7" s="622"/>
      <c r="BL7" s="622"/>
      <c r="BM7" s="622"/>
      <c r="BN7" s="623"/>
      <c r="BO7" s="663">
        <v>40.9</v>
      </c>
      <c r="BP7" s="663"/>
      <c r="BQ7" s="663"/>
      <c r="BR7" s="663"/>
      <c r="BS7" s="664">
        <v>137602</v>
      </c>
      <c r="BT7" s="664"/>
      <c r="BU7" s="664"/>
      <c r="BV7" s="664"/>
      <c r="BW7" s="664"/>
      <c r="BX7" s="664"/>
      <c r="BY7" s="664"/>
      <c r="BZ7" s="664"/>
      <c r="CA7" s="664"/>
      <c r="CB7" s="698"/>
      <c r="CD7" s="618" t="s">
        <v>238</v>
      </c>
      <c r="CE7" s="619"/>
      <c r="CF7" s="619"/>
      <c r="CG7" s="619"/>
      <c r="CH7" s="619"/>
      <c r="CI7" s="619"/>
      <c r="CJ7" s="619"/>
      <c r="CK7" s="619"/>
      <c r="CL7" s="619"/>
      <c r="CM7" s="619"/>
      <c r="CN7" s="619"/>
      <c r="CO7" s="619"/>
      <c r="CP7" s="619"/>
      <c r="CQ7" s="620"/>
      <c r="CR7" s="621">
        <v>2802305</v>
      </c>
      <c r="CS7" s="622"/>
      <c r="CT7" s="622"/>
      <c r="CU7" s="622"/>
      <c r="CV7" s="622"/>
      <c r="CW7" s="622"/>
      <c r="CX7" s="622"/>
      <c r="CY7" s="623"/>
      <c r="CZ7" s="663">
        <v>10.1</v>
      </c>
      <c r="DA7" s="663"/>
      <c r="DB7" s="663"/>
      <c r="DC7" s="663"/>
      <c r="DD7" s="627">
        <v>14584</v>
      </c>
      <c r="DE7" s="622"/>
      <c r="DF7" s="622"/>
      <c r="DG7" s="622"/>
      <c r="DH7" s="622"/>
      <c r="DI7" s="622"/>
      <c r="DJ7" s="622"/>
      <c r="DK7" s="622"/>
      <c r="DL7" s="622"/>
      <c r="DM7" s="622"/>
      <c r="DN7" s="622"/>
      <c r="DO7" s="622"/>
      <c r="DP7" s="623"/>
      <c r="DQ7" s="627">
        <v>2121192</v>
      </c>
      <c r="DR7" s="622"/>
      <c r="DS7" s="622"/>
      <c r="DT7" s="622"/>
      <c r="DU7" s="622"/>
      <c r="DV7" s="622"/>
      <c r="DW7" s="622"/>
      <c r="DX7" s="622"/>
      <c r="DY7" s="622"/>
      <c r="DZ7" s="622"/>
      <c r="EA7" s="622"/>
      <c r="EB7" s="622"/>
      <c r="EC7" s="662"/>
    </row>
    <row r="8" spans="2:143" ht="11.25" customHeight="1" x14ac:dyDescent="0.15">
      <c r="B8" s="618" t="s">
        <v>239</v>
      </c>
      <c r="C8" s="619"/>
      <c r="D8" s="619"/>
      <c r="E8" s="619"/>
      <c r="F8" s="619"/>
      <c r="G8" s="619"/>
      <c r="H8" s="619"/>
      <c r="I8" s="619"/>
      <c r="J8" s="619"/>
      <c r="K8" s="619"/>
      <c r="L8" s="619"/>
      <c r="M8" s="619"/>
      <c r="N8" s="619"/>
      <c r="O8" s="619"/>
      <c r="P8" s="619"/>
      <c r="Q8" s="620"/>
      <c r="R8" s="621">
        <v>76067</v>
      </c>
      <c r="S8" s="622"/>
      <c r="T8" s="622"/>
      <c r="U8" s="622"/>
      <c r="V8" s="622"/>
      <c r="W8" s="622"/>
      <c r="X8" s="622"/>
      <c r="Y8" s="623"/>
      <c r="Z8" s="663">
        <v>0.3</v>
      </c>
      <c r="AA8" s="663"/>
      <c r="AB8" s="663"/>
      <c r="AC8" s="663"/>
      <c r="AD8" s="664">
        <v>76067</v>
      </c>
      <c r="AE8" s="664"/>
      <c r="AF8" s="664"/>
      <c r="AG8" s="664"/>
      <c r="AH8" s="664"/>
      <c r="AI8" s="664"/>
      <c r="AJ8" s="664"/>
      <c r="AK8" s="664"/>
      <c r="AL8" s="624">
        <v>0.5</v>
      </c>
      <c r="AM8" s="625"/>
      <c r="AN8" s="625"/>
      <c r="AO8" s="665"/>
      <c r="AP8" s="618" t="s">
        <v>240</v>
      </c>
      <c r="AQ8" s="619"/>
      <c r="AR8" s="619"/>
      <c r="AS8" s="619"/>
      <c r="AT8" s="619"/>
      <c r="AU8" s="619"/>
      <c r="AV8" s="619"/>
      <c r="AW8" s="619"/>
      <c r="AX8" s="619"/>
      <c r="AY8" s="619"/>
      <c r="AZ8" s="619"/>
      <c r="BA8" s="619"/>
      <c r="BB8" s="619"/>
      <c r="BC8" s="619"/>
      <c r="BD8" s="619"/>
      <c r="BE8" s="619"/>
      <c r="BF8" s="620"/>
      <c r="BG8" s="621">
        <v>102414</v>
      </c>
      <c r="BH8" s="622"/>
      <c r="BI8" s="622"/>
      <c r="BJ8" s="622"/>
      <c r="BK8" s="622"/>
      <c r="BL8" s="622"/>
      <c r="BM8" s="622"/>
      <c r="BN8" s="623"/>
      <c r="BO8" s="663">
        <v>1.2</v>
      </c>
      <c r="BP8" s="663"/>
      <c r="BQ8" s="663"/>
      <c r="BR8" s="663"/>
      <c r="BS8" s="664" t="s">
        <v>129</v>
      </c>
      <c r="BT8" s="664"/>
      <c r="BU8" s="664"/>
      <c r="BV8" s="664"/>
      <c r="BW8" s="664"/>
      <c r="BX8" s="664"/>
      <c r="BY8" s="664"/>
      <c r="BZ8" s="664"/>
      <c r="CA8" s="664"/>
      <c r="CB8" s="698"/>
      <c r="CD8" s="618" t="s">
        <v>241</v>
      </c>
      <c r="CE8" s="619"/>
      <c r="CF8" s="619"/>
      <c r="CG8" s="619"/>
      <c r="CH8" s="619"/>
      <c r="CI8" s="619"/>
      <c r="CJ8" s="619"/>
      <c r="CK8" s="619"/>
      <c r="CL8" s="619"/>
      <c r="CM8" s="619"/>
      <c r="CN8" s="619"/>
      <c r="CO8" s="619"/>
      <c r="CP8" s="619"/>
      <c r="CQ8" s="620"/>
      <c r="CR8" s="621">
        <v>11789973</v>
      </c>
      <c r="CS8" s="622"/>
      <c r="CT8" s="622"/>
      <c r="CU8" s="622"/>
      <c r="CV8" s="622"/>
      <c r="CW8" s="622"/>
      <c r="CX8" s="622"/>
      <c r="CY8" s="623"/>
      <c r="CZ8" s="663">
        <v>42.6</v>
      </c>
      <c r="DA8" s="663"/>
      <c r="DB8" s="663"/>
      <c r="DC8" s="663"/>
      <c r="DD8" s="627">
        <v>461612</v>
      </c>
      <c r="DE8" s="622"/>
      <c r="DF8" s="622"/>
      <c r="DG8" s="622"/>
      <c r="DH8" s="622"/>
      <c r="DI8" s="622"/>
      <c r="DJ8" s="622"/>
      <c r="DK8" s="622"/>
      <c r="DL8" s="622"/>
      <c r="DM8" s="622"/>
      <c r="DN8" s="622"/>
      <c r="DO8" s="622"/>
      <c r="DP8" s="623"/>
      <c r="DQ8" s="627">
        <v>5340605</v>
      </c>
      <c r="DR8" s="622"/>
      <c r="DS8" s="622"/>
      <c r="DT8" s="622"/>
      <c r="DU8" s="622"/>
      <c r="DV8" s="622"/>
      <c r="DW8" s="622"/>
      <c r="DX8" s="622"/>
      <c r="DY8" s="622"/>
      <c r="DZ8" s="622"/>
      <c r="EA8" s="622"/>
      <c r="EB8" s="622"/>
      <c r="EC8" s="662"/>
    </row>
    <row r="9" spans="2:143" ht="11.25" customHeight="1" x14ac:dyDescent="0.15">
      <c r="B9" s="618" t="s">
        <v>242</v>
      </c>
      <c r="C9" s="619"/>
      <c r="D9" s="619"/>
      <c r="E9" s="619"/>
      <c r="F9" s="619"/>
      <c r="G9" s="619"/>
      <c r="H9" s="619"/>
      <c r="I9" s="619"/>
      <c r="J9" s="619"/>
      <c r="K9" s="619"/>
      <c r="L9" s="619"/>
      <c r="M9" s="619"/>
      <c r="N9" s="619"/>
      <c r="O9" s="619"/>
      <c r="P9" s="619"/>
      <c r="Q9" s="620"/>
      <c r="R9" s="621">
        <v>53289</v>
      </c>
      <c r="S9" s="622"/>
      <c r="T9" s="622"/>
      <c r="U9" s="622"/>
      <c r="V9" s="622"/>
      <c r="W9" s="622"/>
      <c r="X9" s="622"/>
      <c r="Y9" s="623"/>
      <c r="Z9" s="663">
        <v>0.2</v>
      </c>
      <c r="AA9" s="663"/>
      <c r="AB9" s="663"/>
      <c r="AC9" s="663"/>
      <c r="AD9" s="664">
        <v>53289</v>
      </c>
      <c r="AE9" s="664"/>
      <c r="AF9" s="664"/>
      <c r="AG9" s="664"/>
      <c r="AH9" s="664"/>
      <c r="AI9" s="664"/>
      <c r="AJ9" s="664"/>
      <c r="AK9" s="664"/>
      <c r="AL9" s="624">
        <v>0.3</v>
      </c>
      <c r="AM9" s="625"/>
      <c r="AN9" s="625"/>
      <c r="AO9" s="665"/>
      <c r="AP9" s="618" t="s">
        <v>243</v>
      </c>
      <c r="AQ9" s="619"/>
      <c r="AR9" s="619"/>
      <c r="AS9" s="619"/>
      <c r="AT9" s="619"/>
      <c r="AU9" s="619"/>
      <c r="AV9" s="619"/>
      <c r="AW9" s="619"/>
      <c r="AX9" s="619"/>
      <c r="AY9" s="619"/>
      <c r="AZ9" s="619"/>
      <c r="BA9" s="619"/>
      <c r="BB9" s="619"/>
      <c r="BC9" s="619"/>
      <c r="BD9" s="619"/>
      <c r="BE9" s="619"/>
      <c r="BF9" s="620"/>
      <c r="BG9" s="621">
        <v>2589284</v>
      </c>
      <c r="BH9" s="622"/>
      <c r="BI9" s="622"/>
      <c r="BJ9" s="622"/>
      <c r="BK9" s="622"/>
      <c r="BL9" s="622"/>
      <c r="BM9" s="622"/>
      <c r="BN9" s="623"/>
      <c r="BO9" s="663">
        <v>31.6</v>
      </c>
      <c r="BP9" s="663"/>
      <c r="BQ9" s="663"/>
      <c r="BR9" s="663"/>
      <c r="BS9" s="664" t="s">
        <v>235</v>
      </c>
      <c r="BT9" s="664"/>
      <c r="BU9" s="664"/>
      <c r="BV9" s="664"/>
      <c r="BW9" s="664"/>
      <c r="BX9" s="664"/>
      <c r="BY9" s="664"/>
      <c r="BZ9" s="664"/>
      <c r="CA9" s="664"/>
      <c r="CB9" s="698"/>
      <c r="CD9" s="618" t="s">
        <v>244</v>
      </c>
      <c r="CE9" s="619"/>
      <c r="CF9" s="619"/>
      <c r="CG9" s="619"/>
      <c r="CH9" s="619"/>
      <c r="CI9" s="619"/>
      <c r="CJ9" s="619"/>
      <c r="CK9" s="619"/>
      <c r="CL9" s="619"/>
      <c r="CM9" s="619"/>
      <c r="CN9" s="619"/>
      <c r="CO9" s="619"/>
      <c r="CP9" s="619"/>
      <c r="CQ9" s="620"/>
      <c r="CR9" s="621">
        <v>2590043</v>
      </c>
      <c r="CS9" s="622"/>
      <c r="CT9" s="622"/>
      <c r="CU9" s="622"/>
      <c r="CV9" s="622"/>
      <c r="CW9" s="622"/>
      <c r="CX9" s="622"/>
      <c r="CY9" s="623"/>
      <c r="CZ9" s="663">
        <v>9.3000000000000007</v>
      </c>
      <c r="DA9" s="663"/>
      <c r="DB9" s="663"/>
      <c r="DC9" s="663"/>
      <c r="DD9" s="627">
        <v>368821</v>
      </c>
      <c r="DE9" s="622"/>
      <c r="DF9" s="622"/>
      <c r="DG9" s="622"/>
      <c r="DH9" s="622"/>
      <c r="DI9" s="622"/>
      <c r="DJ9" s="622"/>
      <c r="DK9" s="622"/>
      <c r="DL9" s="622"/>
      <c r="DM9" s="622"/>
      <c r="DN9" s="622"/>
      <c r="DO9" s="622"/>
      <c r="DP9" s="623"/>
      <c r="DQ9" s="627">
        <v>1463010</v>
      </c>
      <c r="DR9" s="622"/>
      <c r="DS9" s="622"/>
      <c r="DT9" s="622"/>
      <c r="DU9" s="622"/>
      <c r="DV9" s="622"/>
      <c r="DW9" s="622"/>
      <c r="DX9" s="622"/>
      <c r="DY9" s="622"/>
      <c r="DZ9" s="622"/>
      <c r="EA9" s="622"/>
      <c r="EB9" s="622"/>
      <c r="EC9" s="662"/>
    </row>
    <row r="10" spans="2:143" ht="11.25" customHeight="1" x14ac:dyDescent="0.15">
      <c r="B10" s="618" t="s">
        <v>245</v>
      </c>
      <c r="C10" s="619"/>
      <c r="D10" s="619"/>
      <c r="E10" s="619"/>
      <c r="F10" s="619"/>
      <c r="G10" s="619"/>
      <c r="H10" s="619"/>
      <c r="I10" s="619"/>
      <c r="J10" s="619"/>
      <c r="K10" s="619"/>
      <c r="L10" s="619"/>
      <c r="M10" s="619"/>
      <c r="N10" s="619"/>
      <c r="O10" s="619"/>
      <c r="P10" s="619"/>
      <c r="Q10" s="620"/>
      <c r="R10" s="621" t="s">
        <v>129</v>
      </c>
      <c r="S10" s="622"/>
      <c r="T10" s="622"/>
      <c r="U10" s="622"/>
      <c r="V10" s="622"/>
      <c r="W10" s="622"/>
      <c r="X10" s="622"/>
      <c r="Y10" s="623"/>
      <c r="Z10" s="663" t="s">
        <v>235</v>
      </c>
      <c r="AA10" s="663"/>
      <c r="AB10" s="663"/>
      <c r="AC10" s="663"/>
      <c r="AD10" s="664" t="s">
        <v>235</v>
      </c>
      <c r="AE10" s="664"/>
      <c r="AF10" s="664"/>
      <c r="AG10" s="664"/>
      <c r="AH10" s="664"/>
      <c r="AI10" s="664"/>
      <c r="AJ10" s="664"/>
      <c r="AK10" s="664"/>
      <c r="AL10" s="624" t="s">
        <v>129</v>
      </c>
      <c r="AM10" s="625"/>
      <c r="AN10" s="625"/>
      <c r="AO10" s="665"/>
      <c r="AP10" s="618" t="s">
        <v>246</v>
      </c>
      <c r="AQ10" s="619"/>
      <c r="AR10" s="619"/>
      <c r="AS10" s="619"/>
      <c r="AT10" s="619"/>
      <c r="AU10" s="619"/>
      <c r="AV10" s="619"/>
      <c r="AW10" s="619"/>
      <c r="AX10" s="619"/>
      <c r="AY10" s="619"/>
      <c r="AZ10" s="619"/>
      <c r="BA10" s="619"/>
      <c r="BB10" s="619"/>
      <c r="BC10" s="619"/>
      <c r="BD10" s="619"/>
      <c r="BE10" s="619"/>
      <c r="BF10" s="620"/>
      <c r="BG10" s="621">
        <v>169560</v>
      </c>
      <c r="BH10" s="622"/>
      <c r="BI10" s="622"/>
      <c r="BJ10" s="622"/>
      <c r="BK10" s="622"/>
      <c r="BL10" s="622"/>
      <c r="BM10" s="622"/>
      <c r="BN10" s="623"/>
      <c r="BO10" s="663">
        <v>2.1</v>
      </c>
      <c r="BP10" s="663"/>
      <c r="BQ10" s="663"/>
      <c r="BR10" s="663"/>
      <c r="BS10" s="664" t="s">
        <v>129</v>
      </c>
      <c r="BT10" s="664"/>
      <c r="BU10" s="664"/>
      <c r="BV10" s="664"/>
      <c r="BW10" s="664"/>
      <c r="BX10" s="664"/>
      <c r="BY10" s="664"/>
      <c r="BZ10" s="664"/>
      <c r="CA10" s="664"/>
      <c r="CB10" s="698"/>
      <c r="CD10" s="618" t="s">
        <v>247</v>
      </c>
      <c r="CE10" s="619"/>
      <c r="CF10" s="619"/>
      <c r="CG10" s="619"/>
      <c r="CH10" s="619"/>
      <c r="CI10" s="619"/>
      <c r="CJ10" s="619"/>
      <c r="CK10" s="619"/>
      <c r="CL10" s="619"/>
      <c r="CM10" s="619"/>
      <c r="CN10" s="619"/>
      <c r="CO10" s="619"/>
      <c r="CP10" s="619"/>
      <c r="CQ10" s="620"/>
      <c r="CR10" s="621">
        <v>56436</v>
      </c>
      <c r="CS10" s="622"/>
      <c r="CT10" s="622"/>
      <c r="CU10" s="622"/>
      <c r="CV10" s="622"/>
      <c r="CW10" s="622"/>
      <c r="CX10" s="622"/>
      <c r="CY10" s="623"/>
      <c r="CZ10" s="663">
        <v>0.2</v>
      </c>
      <c r="DA10" s="663"/>
      <c r="DB10" s="663"/>
      <c r="DC10" s="663"/>
      <c r="DD10" s="627" t="s">
        <v>235</v>
      </c>
      <c r="DE10" s="622"/>
      <c r="DF10" s="622"/>
      <c r="DG10" s="622"/>
      <c r="DH10" s="622"/>
      <c r="DI10" s="622"/>
      <c r="DJ10" s="622"/>
      <c r="DK10" s="622"/>
      <c r="DL10" s="622"/>
      <c r="DM10" s="622"/>
      <c r="DN10" s="622"/>
      <c r="DO10" s="622"/>
      <c r="DP10" s="623"/>
      <c r="DQ10" s="627">
        <v>47535</v>
      </c>
      <c r="DR10" s="622"/>
      <c r="DS10" s="622"/>
      <c r="DT10" s="622"/>
      <c r="DU10" s="622"/>
      <c r="DV10" s="622"/>
      <c r="DW10" s="622"/>
      <c r="DX10" s="622"/>
      <c r="DY10" s="622"/>
      <c r="DZ10" s="622"/>
      <c r="EA10" s="622"/>
      <c r="EB10" s="622"/>
      <c r="EC10" s="662"/>
    </row>
    <row r="11" spans="2:143" ht="11.25" customHeight="1" x14ac:dyDescent="0.15">
      <c r="B11" s="618" t="s">
        <v>248</v>
      </c>
      <c r="C11" s="619"/>
      <c r="D11" s="619"/>
      <c r="E11" s="619"/>
      <c r="F11" s="619"/>
      <c r="G11" s="619"/>
      <c r="H11" s="619"/>
      <c r="I11" s="619"/>
      <c r="J11" s="619"/>
      <c r="K11" s="619"/>
      <c r="L11" s="619"/>
      <c r="M11" s="619"/>
      <c r="N11" s="619"/>
      <c r="O11" s="619"/>
      <c r="P11" s="619"/>
      <c r="Q11" s="620"/>
      <c r="R11" s="621">
        <v>1523041</v>
      </c>
      <c r="S11" s="622"/>
      <c r="T11" s="622"/>
      <c r="U11" s="622"/>
      <c r="V11" s="622"/>
      <c r="W11" s="622"/>
      <c r="X11" s="622"/>
      <c r="Y11" s="623"/>
      <c r="Z11" s="624">
        <v>5.2</v>
      </c>
      <c r="AA11" s="625"/>
      <c r="AB11" s="625"/>
      <c r="AC11" s="626"/>
      <c r="AD11" s="627">
        <v>1523041</v>
      </c>
      <c r="AE11" s="622"/>
      <c r="AF11" s="622"/>
      <c r="AG11" s="622"/>
      <c r="AH11" s="622"/>
      <c r="AI11" s="622"/>
      <c r="AJ11" s="622"/>
      <c r="AK11" s="623"/>
      <c r="AL11" s="624">
        <v>9.9</v>
      </c>
      <c r="AM11" s="625"/>
      <c r="AN11" s="625"/>
      <c r="AO11" s="665"/>
      <c r="AP11" s="618" t="s">
        <v>249</v>
      </c>
      <c r="AQ11" s="619"/>
      <c r="AR11" s="619"/>
      <c r="AS11" s="619"/>
      <c r="AT11" s="619"/>
      <c r="AU11" s="619"/>
      <c r="AV11" s="619"/>
      <c r="AW11" s="619"/>
      <c r="AX11" s="619"/>
      <c r="AY11" s="619"/>
      <c r="AZ11" s="619"/>
      <c r="BA11" s="619"/>
      <c r="BB11" s="619"/>
      <c r="BC11" s="619"/>
      <c r="BD11" s="619"/>
      <c r="BE11" s="619"/>
      <c r="BF11" s="620"/>
      <c r="BG11" s="621">
        <v>486927</v>
      </c>
      <c r="BH11" s="622"/>
      <c r="BI11" s="622"/>
      <c r="BJ11" s="622"/>
      <c r="BK11" s="622"/>
      <c r="BL11" s="622"/>
      <c r="BM11" s="622"/>
      <c r="BN11" s="623"/>
      <c r="BO11" s="663">
        <v>5.9</v>
      </c>
      <c r="BP11" s="663"/>
      <c r="BQ11" s="663"/>
      <c r="BR11" s="663"/>
      <c r="BS11" s="664">
        <v>137602</v>
      </c>
      <c r="BT11" s="664"/>
      <c r="BU11" s="664"/>
      <c r="BV11" s="664"/>
      <c r="BW11" s="664"/>
      <c r="BX11" s="664"/>
      <c r="BY11" s="664"/>
      <c r="BZ11" s="664"/>
      <c r="CA11" s="664"/>
      <c r="CB11" s="698"/>
      <c r="CD11" s="618" t="s">
        <v>250</v>
      </c>
      <c r="CE11" s="619"/>
      <c r="CF11" s="619"/>
      <c r="CG11" s="619"/>
      <c r="CH11" s="619"/>
      <c r="CI11" s="619"/>
      <c r="CJ11" s="619"/>
      <c r="CK11" s="619"/>
      <c r="CL11" s="619"/>
      <c r="CM11" s="619"/>
      <c r="CN11" s="619"/>
      <c r="CO11" s="619"/>
      <c r="CP11" s="619"/>
      <c r="CQ11" s="620"/>
      <c r="CR11" s="621">
        <v>449417</v>
      </c>
      <c r="CS11" s="622"/>
      <c r="CT11" s="622"/>
      <c r="CU11" s="622"/>
      <c r="CV11" s="622"/>
      <c r="CW11" s="622"/>
      <c r="CX11" s="622"/>
      <c r="CY11" s="623"/>
      <c r="CZ11" s="663">
        <v>1.6</v>
      </c>
      <c r="DA11" s="663"/>
      <c r="DB11" s="663"/>
      <c r="DC11" s="663"/>
      <c r="DD11" s="627">
        <v>89064</v>
      </c>
      <c r="DE11" s="622"/>
      <c r="DF11" s="622"/>
      <c r="DG11" s="622"/>
      <c r="DH11" s="622"/>
      <c r="DI11" s="622"/>
      <c r="DJ11" s="622"/>
      <c r="DK11" s="622"/>
      <c r="DL11" s="622"/>
      <c r="DM11" s="622"/>
      <c r="DN11" s="622"/>
      <c r="DO11" s="622"/>
      <c r="DP11" s="623"/>
      <c r="DQ11" s="627">
        <v>312681</v>
      </c>
      <c r="DR11" s="622"/>
      <c r="DS11" s="622"/>
      <c r="DT11" s="622"/>
      <c r="DU11" s="622"/>
      <c r="DV11" s="622"/>
      <c r="DW11" s="622"/>
      <c r="DX11" s="622"/>
      <c r="DY11" s="622"/>
      <c r="DZ11" s="622"/>
      <c r="EA11" s="622"/>
      <c r="EB11" s="622"/>
      <c r="EC11" s="662"/>
    </row>
    <row r="12" spans="2:143" ht="11.25" customHeight="1" x14ac:dyDescent="0.15">
      <c r="B12" s="618" t="s">
        <v>251</v>
      </c>
      <c r="C12" s="619"/>
      <c r="D12" s="619"/>
      <c r="E12" s="619"/>
      <c r="F12" s="619"/>
      <c r="G12" s="619"/>
      <c r="H12" s="619"/>
      <c r="I12" s="619"/>
      <c r="J12" s="619"/>
      <c r="K12" s="619"/>
      <c r="L12" s="619"/>
      <c r="M12" s="619"/>
      <c r="N12" s="619"/>
      <c r="O12" s="619"/>
      <c r="P12" s="619"/>
      <c r="Q12" s="620"/>
      <c r="R12" s="621">
        <v>54784</v>
      </c>
      <c r="S12" s="622"/>
      <c r="T12" s="622"/>
      <c r="U12" s="622"/>
      <c r="V12" s="622"/>
      <c r="W12" s="622"/>
      <c r="X12" s="622"/>
      <c r="Y12" s="623"/>
      <c r="Z12" s="663">
        <v>0.2</v>
      </c>
      <c r="AA12" s="663"/>
      <c r="AB12" s="663"/>
      <c r="AC12" s="663"/>
      <c r="AD12" s="664">
        <v>54784</v>
      </c>
      <c r="AE12" s="664"/>
      <c r="AF12" s="664"/>
      <c r="AG12" s="664"/>
      <c r="AH12" s="664"/>
      <c r="AI12" s="664"/>
      <c r="AJ12" s="664"/>
      <c r="AK12" s="664"/>
      <c r="AL12" s="624">
        <v>0.4</v>
      </c>
      <c r="AM12" s="625"/>
      <c r="AN12" s="625"/>
      <c r="AO12" s="665"/>
      <c r="AP12" s="618" t="s">
        <v>252</v>
      </c>
      <c r="AQ12" s="619"/>
      <c r="AR12" s="619"/>
      <c r="AS12" s="619"/>
      <c r="AT12" s="619"/>
      <c r="AU12" s="619"/>
      <c r="AV12" s="619"/>
      <c r="AW12" s="619"/>
      <c r="AX12" s="619"/>
      <c r="AY12" s="619"/>
      <c r="AZ12" s="619"/>
      <c r="BA12" s="619"/>
      <c r="BB12" s="619"/>
      <c r="BC12" s="619"/>
      <c r="BD12" s="619"/>
      <c r="BE12" s="619"/>
      <c r="BF12" s="620"/>
      <c r="BG12" s="621">
        <v>3647396</v>
      </c>
      <c r="BH12" s="622"/>
      <c r="BI12" s="622"/>
      <c r="BJ12" s="622"/>
      <c r="BK12" s="622"/>
      <c r="BL12" s="622"/>
      <c r="BM12" s="622"/>
      <c r="BN12" s="623"/>
      <c r="BO12" s="663">
        <v>44.5</v>
      </c>
      <c r="BP12" s="663"/>
      <c r="BQ12" s="663"/>
      <c r="BR12" s="663"/>
      <c r="BS12" s="664" t="s">
        <v>235</v>
      </c>
      <c r="BT12" s="664"/>
      <c r="BU12" s="664"/>
      <c r="BV12" s="664"/>
      <c r="BW12" s="664"/>
      <c r="BX12" s="664"/>
      <c r="BY12" s="664"/>
      <c r="BZ12" s="664"/>
      <c r="CA12" s="664"/>
      <c r="CB12" s="698"/>
      <c r="CD12" s="618" t="s">
        <v>253</v>
      </c>
      <c r="CE12" s="619"/>
      <c r="CF12" s="619"/>
      <c r="CG12" s="619"/>
      <c r="CH12" s="619"/>
      <c r="CI12" s="619"/>
      <c r="CJ12" s="619"/>
      <c r="CK12" s="619"/>
      <c r="CL12" s="619"/>
      <c r="CM12" s="619"/>
      <c r="CN12" s="619"/>
      <c r="CO12" s="619"/>
      <c r="CP12" s="619"/>
      <c r="CQ12" s="620"/>
      <c r="CR12" s="621">
        <v>702736</v>
      </c>
      <c r="CS12" s="622"/>
      <c r="CT12" s="622"/>
      <c r="CU12" s="622"/>
      <c r="CV12" s="622"/>
      <c r="CW12" s="622"/>
      <c r="CX12" s="622"/>
      <c r="CY12" s="623"/>
      <c r="CZ12" s="663">
        <v>2.5</v>
      </c>
      <c r="DA12" s="663"/>
      <c r="DB12" s="663"/>
      <c r="DC12" s="663"/>
      <c r="DD12" s="627" t="s">
        <v>235</v>
      </c>
      <c r="DE12" s="622"/>
      <c r="DF12" s="622"/>
      <c r="DG12" s="622"/>
      <c r="DH12" s="622"/>
      <c r="DI12" s="622"/>
      <c r="DJ12" s="622"/>
      <c r="DK12" s="622"/>
      <c r="DL12" s="622"/>
      <c r="DM12" s="622"/>
      <c r="DN12" s="622"/>
      <c r="DO12" s="622"/>
      <c r="DP12" s="623"/>
      <c r="DQ12" s="627">
        <v>497029</v>
      </c>
      <c r="DR12" s="622"/>
      <c r="DS12" s="622"/>
      <c r="DT12" s="622"/>
      <c r="DU12" s="622"/>
      <c r="DV12" s="622"/>
      <c r="DW12" s="622"/>
      <c r="DX12" s="622"/>
      <c r="DY12" s="622"/>
      <c r="DZ12" s="622"/>
      <c r="EA12" s="622"/>
      <c r="EB12" s="622"/>
      <c r="EC12" s="662"/>
    </row>
    <row r="13" spans="2:143" ht="11.25" customHeight="1" x14ac:dyDescent="0.15">
      <c r="B13" s="618" t="s">
        <v>254</v>
      </c>
      <c r="C13" s="619"/>
      <c r="D13" s="619"/>
      <c r="E13" s="619"/>
      <c r="F13" s="619"/>
      <c r="G13" s="619"/>
      <c r="H13" s="619"/>
      <c r="I13" s="619"/>
      <c r="J13" s="619"/>
      <c r="K13" s="619"/>
      <c r="L13" s="619"/>
      <c r="M13" s="619"/>
      <c r="N13" s="619"/>
      <c r="O13" s="619"/>
      <c r="P13" s="619"/>
      <c r="Q13" s="620"/>
      <c r="R13" s="621" t="s">
        <v>129</v>
      </c>
      <c r="S13" s="622"/>
      <c r="T13" s="622"/>
      <c r="U13" s="622"/>
      <c r="V13" s="622"/>
      <c r="W13" s="622"/>
      <c r="X13" s="622"/>
      <c r="Y13" s="623"/>
      <c r="Z13" s="663" t="s">
        <v>235</v>
      </c>
      <c r="AA13" s="663"/>
      <c r="AB13" s="663"/>
      <c r="AC13" s="663"/>
      <c r="AD13" s="664" t="s">
        <v>235</v>
      </c>
      <c r="AE13" s="664"/>
      <c r="AF13" s="664"/>
      <c r="AG13" s="664"/>
      <c r="AH13" s="664"/>
      <c r="AI13" s="664"/>
      <c r="AJ13" s="664"/>
      <c r="AK13" s="664"/>
      <c r="AL13" s="624" t="s">
        <v>235</v>
      </c>
      <c r="AM13" s="625"/>
      <c r="AN13" s="625"/>
      <c r="AO13" s="665"/>
      <c r="AP13" s="618" t="s">
        <v>255</v>
      </c>
      <c r="AQ13" s="619"/>
      <c r="AR13" s="619"/>
      <c r="AS13" s="619"/>
      <c r="AT13" s="619"/>
      <c r="AU13" s="619"/>
      <c r="AV13" s="619"/>
      <c r="AW13" s="619"/>
      <c r="AX13" s="619"/>
      <c r="AY13" s="619"/>
      <c r="AZ13" s="619"/>
      <c r="BA13" s="619"/>
      <c r="BB13" s="619"/>
      <c r="BC13" s="619"/>
      <c r="BD13" s="619"/>
      <c r="BE13" s="619"/>
      <c r="BF13" s="620"/>
      <c r="BG13" s="621">
        <v>3623723</v>
      </c>
      <c r="BH13" s="622"/>
      <c r="BI13" s="622"/>
      <c r="BJ13" s="622"/>
      <c r="BK13" s="622"/>
      <c r="BL13" s="622"/>
      <c r="BM13" s="622"/>
      <c r="BN13" s="623"/>
      <c r="BO13" s="663">
        <v>44.2</v>
      </c>
      <c r="BP13" s="663"/>
      <c r="BQ13" s="663"/>
      <c r="BR13" s="663"/>
      <c r="BS13" s="664" t="s">
        <v>235</v>
      </c>
      <c r="BT13" s="664"/>
      <c r="BU13" s="664"/>
      <c r="BV13" s="664"/>
      <c r="BW13" s="664"/>
      <c r="BX13" s="664"/>
      <c r="BY13" s="664"/>
      <c r="BZ13" s="664"/>
      <c r="CA13" s="664"/>
      <c r="CB13" s="698"/>
      <c r="CD13" s="618" t="s">
        <v>256</v>
      </c>
      <c r="CE13" s="619"/>
      <c r="CF13" s="619"/>
      <c r="CG13" s="619"/>
      <c r="CH13" s="619"/>
      <c r="CI13" s="619"/>
      <c r="CJ13" s="619"/>
      <c r="CK13" s="619"/>
      <c r="CL13" s="619"/>
      <c r="CM13" s="619"/>
      <c r="CN13" s="619"/>
      <c r="CO13" s="619"/>
      <c r="CP13" s="619"/>
      <c r="CQ13" s="620"/>
      <c r="CR13" s="621">
        <v>2131346</v>
      </c>
      <c r="CS13" s="622"/>
      <c r="CT13" s="622"/>
      <c r="CU13" s="622"/>
      <c r="CV13" s="622"/>
      <c r="CW13" s="622"/>
      <c r="CX13" s="622"/>
      <c r="CY13" s="623"/>
      <c r="CZ13" s="663">
        <v>7.7</v>
      </c>
      <c r="DA13" s="663"/>
      <c r="DB13" s="663"/>
      <c r="DC13" s="663"/>
      <c r="DD13" s="627">
        <v>286830</v>
      </c>
      <c r="DE13" s="622"/>
      <c r="DF13" s="622"/>
      <c r="DG13" s="622"/>
      <c r="DH13" s="622"/>
      <c r="DI13" s="622"/>
      <c r="DJ13" s="622"/>
      <c r="DK13" s="622"/>
      <c r="DL13" s="622"/>
      <c r="DM13" s="622"/>
      <c r="DN13" s="622"/>
      <c r="DO13" s="622"/>
      <c r="DP13" s="623"/>
      <c r="DQ13" s="627">
        <v>1777955</v>
      </c>
      <c r="DR13" s="622"/>
      <c r="DS13" s="622"/>
      <c r="DT13" s="622"/>
      <c r="DU13" s="622"/>
      <c r="DV13" s="622"/>
      <c r="DW13" s="622"/>
      <c r="DX13" s="622"/>
      <c r="DY13" s="622"/>
      <c r="DZ13" s="622"/>
      <c r="EA13" s="622"/>
      <c r="EB13" s="622"/>
      <c r="EC13" s="662"/>
    </row>
    <row r="14" spans="2:143" ht="11.25" customHeight="1" x14ac:dyDescent="0.15">
      <c r="B14" s="618" t="s">
        <v>257</v>
      </c>
      <c r="C14" s="619"/>
      <c r="D14" s="619"/>
      <c r="E14" s="619"/>
      <c r="F14" s="619"/>
      <c r="G14" s="619"/>
      <c r="H14" s="619"/>
      <c r="I14" s="619"/>
      <c r="J14" s="619"/>
      <c r="K14" s="619"/>
      <c r="L14" s="619"/>
      <c r="M14" s="619"/>
      <c r="N14" s="619"/>
      <c r="O14" s="619"/>
      <c r="P14" s="619"/>
      <c r="Q14" s="620"/>
      <c r="R14" s="621">
        <v>841</v>
      </c>
      <c r="S14" s="622"/>
      <c r="T14" s="622"/>
      <c r="U14" s="622"/>
      <c r="V14" s="622"/>
      <c r="W14" s="622"/>
      <c r="X14" s="622"/>
      <c r="Y14" s="623"/>
      <c r="Z14" s="663">
        <v>0</v>
      </c>
      <c r="AA14" s="663"/>
      <c r="AB14" s="663"/>
      <c r="AC14" s="663"/>
      <c r="AD14" s="664">
        <v>841</v>
      </c>
      <c r="AE14" s="664"/>
      <c r="AF14" s="664"/>
      <c r="AG14" s="664"/>
      <c r="AH14" s="664"/>
      <c r="AI14" s="664"/>
      <c r="AJ14" s="664"/>
      <c r="AK14" s="664"/>
      <c r="AL14" s="624">
        <v>0</v>
      </c>
      <c r="AM14" s="625"/>
      <c r="AN14" s="625"/>
      <c r="AO14" s="665"/>
      <c r="AP14" s="618" t="s">
        <v>258</v>
      </c>
      <c r="AQ14" s="619"/>
      <c r="AR14" s="619"/>
      <c r="AS14" s="619"/>
      <c r="AT14" s="619"/>
      <c r="AU14" s="619"/>
      <c r="AV14" s="619"/>
      <c r="AW14" s="619"/>
      <c r="AX14" s="619"/>
      <c r="AY14" s="619"/>
      <c r="AZ14" s="619"/>
      <c r="BA14" s="619"/>
      <c r="BB14" s="619"/>
      <c r="BC14" s="619"/>
      <c r="BD14" s="619"/>
      <c r="BE14" s="619"/>
      <c r="BF14" s="620"/>
      <c r="BG14" s="621">
        <v>212266</v>
      </c>
      <c r="BH14" s="622"/>
      <c r="BI14" s="622"/>
      <c r="BJ14" s="622"/>
      <c r="BK14" s="622"/>
      <c r="BL14" s="622"/>
      <c r="BM14" s="622"/>
      <c r="BN14" s="623"/>
      <c r="BO14" s="663">
        <v>2.6</v>
      </c>
      <c r="BP14" s="663"/>
      <c r="BQ14" s="663"/>
      <c r="BR14" s="663"/>
      <c r="BS14" s="664" t="s">
        <v>235</v>
      </c>
      <c r="BT14" s="664"/>
      <c r="BU14" s="664"/>
      <c r="BV14" s="664"/>
      <c r="BW14" s="664"/>
      <c r="BX14" s="664"/>
      <c r="BY14" s="664"/>
      <c r="BZ14" s="664"/>
      <c r="CA14" s="664"/>
      <c r="CB14" s="698"/>
      <c r="CD14" s="618" t="s">
        <v>259</v>
      </c>
      <c r="CE14" s="619"/>
      <c r="CF14" s="619"/>
      <c r="CG14" s="619"/>
      <c r="CH14" s="619"/>
      <c r="CI14" s="619"/>
      <c r="CJ14" s="619"/>
      <c r="CK14" s="619"/>
      <c r="CL14" s="619"/>
      <c r="CM14" s="619"/>
      <c r="CN14" s="619"/>
      <c r="CO14" s="619"/>
      <c r="CP14" s="619"/>
      <c r="CQ14" s="620"/>
      <c r="CR14" s="621">
        <v>832607</v>
      </c>
      <c r="CS14" s="622"/>
      <c r="CT14" s="622"/>
      <c r="CU14" s="622"/>
      <c r="CV14" s="622"/>
      <c r="CW14" s="622"/>
      <c r="CX14" s="622"/>
      <c r="CY14" s="623"/>
      <c r="CZ14" s="663">
        <v>3</v>
      </c>
      <c r="DA14" s="663"/>
      <c r="DB14" s="663"/>
      <c r="DC14" s="663"/>
      <c r="DD14" s="627" t="s">
        <v>129</v>
      </c>
      <c r="DE14" s="622"/>
      <c r="DF14" s="622"/>
      <c r="DG14" s="622"/>
      <c r="DH14" s="622"/>
      <c r="DI14" s="622"/>
      <c r="DJ14" s="622"/>
      <c r="DK14" s="622"/>
      <c r="DL14" s="622"/>
      <c r="DM14" s="622"/>
      <c r="DN14" s="622"/>
      <c r="DO14" s="622"/>
      <c r="DP14" s="623"/>
      <c r="DQ14" s="627">
        <v>826632</v>
      </c>
      <c r="DR14" s="622"/>
      <c r="DS14" s="622"/>
      <c r="DT14" s="622"/>
      <c r="DU14" s="622"/>
      <c r="DV14" s="622"/>
      <c r="DW14" s="622"/>
      <c r="DX14" s="622"/>
      <c r="DY14" s="622"/>
      <c r="DZ14" s="622"/>
      <c r="EA14" s="622"/>
      <c r="EB14" s="622"/>
      <c r="EC14" s="662"/>
    </row>
    <row r="15" spans="2:143" ht="11.25" customHeight="1" x14ac:dyDescent="0.15">
      <c r="B15" s="618" t="s">
        <v>260</v>
      </c>
      <c r="C15" s="619"/>
      <c r="D15" s="619"/>
      <c r="E15" s="619"/>
      <c r="F15" s="619"/>
      <c r="G15" s="619"/>
      <c r="H15" s="619"/>
      <c r="I15" s="619"/>
      <c r="J15" s="619"/>
      <c r="K15" s="619"/>
      <c r="L15" s="619"/>
      <c r="M15" s="619"/>
      <c r="N15" s="619"/>
      <c r="O15" s="619"/>
      <c r="P15" s="619"/>
      <c r="Q15" s="620"/>
      <c r="R15" s="621" t="s">
        <v>235</v>
      </c>
      <c r="S15" s="622"/>
      <c r="T15" s="622"/>
      <c r="U15" s="622"/>
      <c r="V15" s="622"/>
      <c r="W15" s="622"/>
      <c r="X15" s="622"/>
      <c r="Y15" s="623"/>
      <c r="Z15" s="663" t="s">
        <v>235</v>
      </c>
      <c r="AA15" s="663"/>
      <c r="AB15" s="663"/>
      <c r="AC15" s="663"/>
      <c r="AD15" s="664" t="s">
        <v>129</v>
      </c>
      <c r="AE15" s="664"/>
      <c r="AF15" s="664"/>
      <c r="AG15" s="664"/>
      <c r="AH15" s="664"/>
      <c r="AI15" s="664"/>
      <c r="AJ15" s="664"/>
      <c r="AK15" s="664"/>
      <c r="AL15" s="624" t="s">
        <v>235</v>
      </c>
      <c r="AM15" s="625"/>
      <c r="AN15" s="625"/>
      <c r="AO15" s="665"/>
      <c r="AP15" s="618" t="s">
        <v>261</v>
      </c>
      <c r="AQ15" s="619"/>
      <c r="AR15" s="619"/>
      <c r="AS15" s="619"/>
      <c r="AT15" s="619"/>
      <c r="AU15" s="619"/>
      <c r="AV15" s="619"/>
      <c r="AW15" s="619"/>
      <c r="AX15" s="619"/>
      <c r="AY15" s="619"/>
      <c r="AZ15" s="619"/>
      <c r="BA15" s="619"/>
      <c r="BB15" s="619"/>
      <c r="BC15" s="619"/>
      <c r="BD15" s="619"/>
      <c r="BE15" s="619"/>
      <c r="BF15" s="620"/>
      <c r="BG15" s="621">
        <v>462649</v>
      </c>
      <c r="BH15" s="622"/>
      <c r="BI15" s="622"/>
      <c r="BJ15" s="622"/>
      <c r="BK15" s="622"/>
      <c r="BL15" s="622"/>
      <c r="BM15" s="622"/>
      <c r="BN15" s="623"/>
      <c r="BO15" s="663">
        <v>5.6</v>
      </c>
      <c r="BP15" s="663"/>
      <c r="BQ15" s="663"/>
      <c r="BR15" s="663"/>
      <c r="BS15" s="664" t="s">
        <v>129</v>
      </c>
      <c r="BT15" s="664"/>
      <c r="BU15" s="664"/>
      <c r="BV15" s="664"/>
      <c r="BW15" s="664"/>
      <c r="BX15" s="664"/>
      <c r="BY15" s="664"/>
      <c r="BZ15" s="664"/>
      <c r="CA15" s="664"/>
      <c r="CB15" s="698"/>
      <c r="CD15" s="618" t="s">
        <v>262</v>
      </c>
      <c r="CE15" s="619"/>
      <c r="CF15" s="619"/>
      <c r="CG15" s="619"/>
      <c r="CH15" s="619"/>
      <c r="CI15" s="619"/>
      <c r="CJ15" s="619"/>
      <c r="CK15" s="619"/>
      <c r="CL15" s="619"/>
      <c r="CM15" s="619"/>
      <c r="CN15" s="619"/>
      <c r="CO15" s="619"/>
      <c r="CP15" s="619"/>
      <c r="CQ15" s="620"/>
      <c r="CR15" s="621">
        <v>3463603</v>
      </c>
      <c r="CS15" s="622"/>
      <c r="CT15" s="622"/>
      <c r="CU15" s="622"/>
      <c r="CV15" s="622"/>
      <c r="CW15" s="622"/>
      <c r="CX15" s="622"/>
      <c r="CY15" s="623"/>
      <c r="CZ15" s="663">
        <v>12.5</v>
      </c>
      <c r="DA15" s="663"/>
      <c r="DB15" s="663"/>
      <c r="DC15" s="663"/>
      <c r="DD15" s="627">
        <v>1143724</v>
      </c>
      <c r="DE15" s="622"/>
      <c r="DF15" s="622"/>
      <c r="DG15" s="622"/>
      <c r="DH15" s="622"/>
      <c r="DI15" s="622"/>
      <c r="DJ15" s="622"/>
      <c r="DK15" s="622"/>
      <c r="DL15" s="622"/>
      <c r="DM15" s="622"/>
      <c r="DN15" s="622"/>
      <c r="DO15" s="622"/>
      <c r="DP15" s="623"/>
      <c r="DQ15" s="627">
        <v>2154882</v>
      </c>
      <c r="DR15" s="622"/>
      <c r="DS15" s="622"/>
      <c r="DT15" s="622"/>
      <c r="DU15" s="622"/>
      <c r="DV15" s="622"/>
      <c r="DW15" s="622"/>
      <c r="DX15" s="622"/>
      <c r="DY15" s="622"/>
      <c r="DZ15" s="622"/>
      <c r="EA15" s="622"/>
      <c r="EB15" s="622"/>
      <c r="EC15" s="662"/>
    </row>
    <row r="16" spans="2:143" ht="11.25" customHeight="1" x14ac:dyDescent="0.15">
      <c r="B16" s="618" t="s">
        <v>263</v>
      </c>
      <c r="C16" s="619"/>
      <c r="D16" s="619"/>
      <c r="E16" s="619"/>
      <c r="F16" s="619"/>
      <c r="G16" s="619"/>
      <c r="H16" s="619"/>
      <c r="I16" s="619"/>
      <c r="J16" s="619"/>
      <c r="K16" s="619"/>
      <c r="L16" s="619"/>
      <c r="M16" s="619"/>
      <c r="N16" s="619"/>
      <c r="O16" s="619"/>
      <c r="P16" s="619"/>
      <c r="Q16" s="620"/>
      <c r="R16" s="621">
        <v>22908</v>
      </c>
      <c r="S16" s="622"/>
      <c r="T16" s="622"/>
      <c r="U16" s="622"/>
      <c r="V16" s="622"/>
      <c r="W16" s="622"/>
      <c r="X16" s="622"/>
      <c r="Y16" s="623"/>
      <c r="Z16" s="663">
        <v>0.1</v>
      </c>
      <c r="AA16" s="663"/>
      <c r="AB16" s="663"/>
      <c r="AC16" s="663"/>
      <c r="AD16" s="664">
        <v>22908</v>
      </c>
      <c r="AE16" s="664"/>
      <c r="AF16" s="664"/>
      <c r="AG16" s="664"/>
      <c r="AH16" s="664"/>
      <c r="AI16" s="664"/>
      <c r="AJ16" s="664"/>
      <c r="AK16" s="664"/>
      <c r="AL16" s="624">
        <v>0.1</v>
      </c>
      <c r="AM16" s="625"/>
      <c r="AN16" s="625"/>
      <c r="AO16" s="665"/>
      <c r="AP16" s="618" t="s">
        <v>264</v>
      </c>
      <c r="AQ16" s="619"/>
      <c r="AR16" s="619"/>
      <c r="AS16" s="619"/>
      <c r="AT16" s="619"/>
      <c r="AU16" s="619"/>
      <c r="AV16" s="619"/>
      <c r="AW16" s="619"/>
      <c r="AX16" s="619"/>
      <c r="AY16" s="619"/>
      <c r="AZ16" s="619"/>
      <c r="BA16" s="619"/>
      <c r="BB16" s="619"/>
      <c r="BC16" s="619"/>
      <c r="BD16" s="619"/>
      <c r="BE16" s="619"/>
      <c r="BF16" s="620"/>
      <c r="BG16" s="621" t="s">
        <v>129</v>
      </c>
      <c r="BH16" s="622"/>
      <c r="BI16" s="622"/>
      <c r="BJ16" s="622"/>
      <c r="BK16" s="622"/>
      <c r="BL16" s="622"/>
      <c r="BM16" s="622"/>
      <c r="BN16" s="623"/>
      <c r="BO16" s="663" t="s">
        <v>129</v>
      </c>
      <c r="BP16" s="663"/>
      <c r="BQ16" s="663"/>
      <c r="BR16" s="663"/>
      <c r="BS16" s="664" t="s">
        <v>129</v>
      </c>
      <c r="BT16" s="664"/>
      <c r="BU16" s="664"/>
      <c r="BV16" s="664"/>
      <c r="BW16" s="664"/>
      <c r="BX16" s="664"/>
      <c r="BY16" s="664"/>
      <c r="BZ16" s="664"/>
      <c r="CA16" s="664"/>
      <c r="CB16" s="698"/>
      <c r="CD16" s="618" t="s">
        <v>265</v>
      </c>
      <c r="CE16" s="619"/>
      <c r="CF16" s="619"/>
      <c r="CG16" s="619"/>
      <c r="CH16" s="619"/>
      <c r="CI16" s="619"/>
      <c r="CJ16" s="619"/>
      <c r="CK16" s="619"/>
      <c r="CL16" s="619"/>
      <c r="CM16" s="619"/>
      <c r="CN16" s="619"/>
      <c r="CO16" s="619"/>
      <c r="CP16" s="619"/>
      <c r="CQ16" s="620"/>
      <c r="CR16" s="621">
        <v>11547</v>
      </c>
      <c r="CS16" s="622"/>
      <c r="CT16" s="622"/>
      <c r="CU16" s="622"/>
      <c r="CV16" s="622"/>
      <c r="CW16" s="622"/>
      <c r="CX16" s="622"/>
      <c r="CY16" s="623"/>
      <c r="CZ16" s="663">
        <v>0</v>
      </c>
      <c r="DA16" s="663"/>
      <c r="DB16" s="663"/>
      <c r="DC16" s="663"/>
      <c r="DD16" s="627" t="s">
        <v>235</v>
      </c>
      <c r="DE16" s="622"/>
      <c r="DF16" s="622"/>
      <c r="DG16" s="622"/>
      <c r="DH16" s="622"/>
      <c r="DI16" s="622"/>
      <c r="DJ16" s="622"/>
      <c r="DK16" s="622"/>
      <c r="DL16" s="622"/>
      <c r="DM16" s="622"/>
      <c r="DN16" s="622"/>
      <c r="DO16" s="622"/>
      <c r="DP16" s="623"/>
      <c r="DQ16" s="627">
        <v>5613</v>
      </c>
      <c r="DR16" s="622"/>
      <c r="DS16" s="622"/>
      <c r="DT16" s="622"/>
      <c r="DU16" s="622"/>
      <c r="DV16" s="622"/>
      <c r="DW16" s="622"/>
      <c r="DX16" s="622"/>
      <c r="DY16" s="622"/>
      <c r="DZ16" s="622"/>
      <c r="EA16" s="622"/>
      <c r="EB16" s="622"/>
      <c r="EC16" s="662"/>
    </row>
    <row r="17" spans="2:133" ht="11.25" customHeight="1" x14ac:dyDescent="0.15">
      <c r="B17" s="618" t="s">
        <v>266</v>
      </c>
      <c r="C17" s="619"/>
      <c r="D17" s="619"/>
      <c r="E17" s="619"/>
      <c r="F17" s="619"/>
      <c r="G17" s="619"/>
      <c r="H17" s="619"/>
      <c r="I17" s="619"/>
      <c r="J17" s="619"/>
      <c r="K17" s="619"/>
      <c r="L17" s="619"/>
      <c r="M17" s="619"/>
      <c r="N17" s="619"/>
      <c r="O17" s="619"/>
      <c r="P17" s="619"/>
      <c r="Q17" s="620"/>
      <c r="R17" s="621">
        <v>100650</v>
      </c>
      <c r="S17" s="622"/>
      <c r="T17" s="622"/>
      <c r="U17" s="622"/>
      <c r="V17" s="622"/>
      <c r="W17" s="622"/>
      <c r="X17" s="622"/>
      <c r="Y17" s="623"/>
      <c r="Z17" s="663">
        <v>0.3</v>
      </c>
      <c r="AA17" s="663"/>
      <c r="AB17" s="663"/>
      <c r="AC17" s="663"/>
      <c r="AD17" s="664">
        <v>100650</v>
      </c>
      <c r="AE17" s="664"/>
      <c r="AF17" s="664"/>
      <c r="AG17" s="664"/>
      <c r="AH17" s="664"/>
      <c r="AI17" s="664"/>
      <c r="AJ17" s="664"/>
      <c r="AK17" s="664"/>
      <c r="AL17" s="624">
        <v>0.7</v>
      </c>
      <c r="AM17" s="625"/>
      <c r="AN17" s="625"/>
      <c r="AO17" s="665"/>
      <c r="AP17" s="618" t="s">
        <v>267</v>
      </c>
      <c r="AQ17" s="619"/>
      <c r="AR17" s="619"/>
      <c r="AS17" s="619"/>
      <c r="AT17" s="619"/>
      <c r="AU17" s="619"/>
      <c r="AV17" s="619"/>
      <c r="AW17" s="619"/>
      <c r="AX17" s="619"/>
      <c r="AY17" s="619"/>
      <c r="AZ17" s="619"/>
      <c r="BA17" s="619"/>
      <c r="BB17" s="619"/>
      <c r="BC17" s="619"/>
      <c r="BD17" s="619"/>
      <c r="BE17" s="619"/>
      <c r="BF17" s="620"/>
      <c r="BG17" s="621" t="s">
        <v>235</v>
      </c>
      <c r="BH17" s="622"/>
      <c r="BI17" s="622"/>
      <c r="BJ17" s="622"/>
      <c r="BK17" s="622"/>
      <c r="BL17" s="622"/>
      <c r="BM17" s="622"/>
      <c r="BN17" s="623"/>
      <c r="BO17" s="663" t="s">
        <v>129</v>
      </c>
      <c r="BP17" s="663"/>
      <c r="BQ17" s="663"/>
      <c r="BR17" s="663"/>
      <c r="BS17" s="664" t="s">
        <v>235</v>
      </c>
      <c r="BT17" s="664"/>
      <c r="BU17" s="664"/>
      <c r="BV17" s="664"/>
      <c r="BW17" s="664"/>
      <c r="BX17" s="664"/>
      <c r="BY17" s="664"/>
      <c r="BZ17" s="664"/>
      <c r="CA17" s="664"/>
      <c r="CB17" s="698"/>
      <c r="CD17" s="618" t="s">
        <v>268</v>
      </c>
      <c r="CE17" s="619"/>
      <c r="CF17" s="619"/>
      <c r="CG17" s="619"/>
      <c r="CH17" s="619"/>
      <c r="CI17" s="619"/>
      <c r="CJ17" s="619"/>
      <c r="CK17" s="619"/>
      <c r="CL17" s="619"/>
      <c r="CM17" s="619"/>
      <c r="CN17" s="619"/>
      <c r="CO17" s="619"/>
      <c r="CP17" s="619"/>
      <c r="CQ17" s="620"/>
      <c r="CR17" s="621">
        <v>2654808</v>
      </c>
      <c r="CS17" s="622"/>
      <c r="CT17" s="622"/>
      <c r="CU17" s="622"/>
      <c r="CV17" s="622"/>
      <c r="CW17" s="622"/>
      <c r="CX17" s="622"/>
      <c r="CY17" s="623"/>
      <c r="CZ17" s="663">
        <v>9.6</v>
      </c>
      <c r="DA17" s="663"/>
      <c r="DB17" s="663"/>
      <c r="DC17" s="663"/>
      <c r="DD17" s="627" t="s">
        <v>129</v>
      </c>
      <c r="DE17" s="622"/>
      <c r="DF17" s="622"/>
      <c r="DG17" s="622"/>
      <c r="DH17" s="622"/>
      <c r="DI17" s="622"/>
      <c r="DJ17" s="622"/>
      <c r="DK17" s="622"/>
      <c r="DL17" s="622"/>
      <c r="DM17" s="622"/>
      <c r="DN17" s="622"/>
      <c r="DO17" s="622"/>
      <c r="DP17" s="623"/>
      <c r="DQ17" s="627">
        <v>2650480</v>
      </c>
      <c r="DR17" s="622"/>
      <c r="DS17" s="622"/>
      <c r="DT17" s="622"/>
      <c r="DU17" s="622"/>
      <c r="DV17" s="622"/>
      <c r="DW17" s="622"/>
      <c r="DX17" s="622"/>
      <c r="DY17" s="622"/>
      <c r="DZ17" s="622"/>
      <c r="EA17" s="622"/>
      <c r="EB17" s="622"/>
      <c r="EC17" s="662"/>
    </row>
    <row r="18" spans="2:133" ht="11.25" customHeight="1" x14ac:dyDescent="0.15">
      <c r="B18" s="618" t="s">
        <v>269</v>
      </c>
      <c r="C18" s="619"/>
      <c r="D18" s="619"/>
      <c r="E18" s="619"/>
      <c r="F18" s="619"/>
      <c r="G18" s="619"/>
      <c r="H18" s="619"/>
      <c r="I18" s="619"/>
      <c r="J18" s="619"/>
      <c r="K18" s="619"/>
      <c r="L18" s="619"/>
      <c r="M18" s="619"/>
      <c r="N18" s="619"/>
      <c r="O18" s="619"/>
      <c r="P18" s="619"/>
      <c r="Q18" s="620"/>
      <c r="R18" s="621">
        <v>53254</v>
      </c>
      <c r="S18" s="622"/>
      <c r="T18" s="622"/>
      <c r="U18" s="622"/>
      <c r="V18" s="622"/>
      <c r="W18" s="622"/>
      <c r="X18" s="622"/>
      <c r="Y18" s="623"/>
      <c r="Z18" s="663">
        <v>0.2</v>
      </c>
      <c r="AA18" s="663"/>
      <c r="AB18" s="663"/>
      <c r="AC18" s="663"/>
      <c r="AD18" s="664">
        <v>53254</v>
      </c>
      <c r="AE18" s="664"/>
      <c r="AF18" s="664"/>
      <c r="AG18" s="664"/>
      <c r="AH18" s="664"/>
      <c r="AI18" s="664"/>
      <c r="AJ18" s="664"/>
      <c r="AK18" s="664"/>
      <c r="AL18" s="624">
        <v>0.3</v>
      </c>
      <c r="AM18" s="625"/>
      <c r="AN18" s="625"/>
      <c r="AO18" s="665"/>
      <c r="AP18" s="618" t="s">
        <v>270</v>
      </c>
      <c r="AQ18" s="619"/>
      <c r="AR18" s="619"/>
      <c r="AS18" s="619"/>
      <c r="AT18" s="619"/>
      <c r="AU18" s="619"/>
      <c r="AV18" s="619"/>
      <c r="AW18" s="619"/>
      <c r="AX18" s="619"/>
      <c r="AY18" s="619"/>
      <c r="AZ18" s="619"/>
      <c r="BA18" s="619"/>
      <c r="BB18" s="619"/>
      <c r="BC18" s="619"/>
      <c r="BD18" s="619"/>
      <c r="BE18" s="619"/>
      <c r="BF18" s="620"/>
      <c r="BG18" s="621" t="s">
        <v>235</v>
      </c>
      <c r="BH18" s="622"/>
      <c r="BI18" s="622"/>
      <c r="BJ18" s="622"/>
      <c r="BK18" s="622"/>
      <c r="BL18" s="622"/>
      <c r="BM18" s="622"/>
      <c r="BN18" s="623"/>
      <c r="BO18" s="663" t="s">
        <v>235</v>
      </c>
      <c r="BP18" s="663"/>
      <c r="BQ18" s="663"/>
      <c r="BR18" s="663"/>
      <c r="BS18" s="664" t="s">
        <v>235</v>
      </c>
      <c r="BT18" s="664"/>
      <c r="BU18" s="664"/>
      <c r="BV18" s="664"/>
      <c r="BW18" s="664"/>
      <c r="BX18" s="664"/>
      <c r="BY18" s="664"/>
      <c r="BZ18" s="664"/>
      <c r="CA18" s="664"/>
      <c r="CB18" s="698"/>
      <c r="CD18" s="618" t="s">
        <v>271</v>
      </c>
      <c r="CE18" s="619"/>
      <c r="CF18" s="619"/>
      <c r="CG18" s="619"/>
      <c r="CH18" s="619"/>
      <c r="CI18" s="619"/>
      <c r="CJ18" s="619"/>
      <c r="CK18" s="619"/>
      <c r="CL18" s="619"/>
      <c r="CM18" s="619"/>
      <c r="CN18" s="619"/>
      <c r="CO18" s="619"/>
      <c r="CP18" s="619"/>
      <c r="CQ18" s="620"/>
      <c r="CR18" s="621" t="s">
        <v>129</v>
      </c>
      <c r="CS18" s="622"/>
      <c r="CT18" s="622"/>
      <c r="CU18" s="622"/>
      <c r="CV18" s="622"/>
      <c r="CW18" s="622"/>
      <c r="CX18" s="622"/>
      <c r="CY18" s="623"/>
      <c r="CZ18" s="663" t="s">
        <v>129</v>
      </c>
      <c r="DA18" s="663"/>
      <c r="DB18" s="663"/>
      <c r="DC18" s="663"/>
      <c r="DD18" s="627" t="s">
        <v>235</v>
      </c>
      <c r="DE18" s="622"/>
      <c r="DF18" s="622"/>
      <c r="DG18" s="622"/>
      <c r="DH18" s="622"/>
      <c r="DI18" s="622"/>
      <c r="DJ18" s="622"/>
      <c r="DK18" s="622"/>
      <c r="DL18" s="622"/>
      <c r="DM18" s="622"/>
      <c r="DN18" s="622"/>
      <c r="DO18" s="622"/>
      <c r="DP18" s="623"/>
      <c r="DQ18" s="627" t="s">
        <v>235</v>
      </c>
      <c r="DR18" s="622"/>
      <c r="DS18" s="622"/>
      <c r="DT18" s="622"/>
      <c r="DU18" s="622"/>
      <c r="DV18" s="622"/>
      <c r="DW18" s="622"/>
      <c r="DX18" s="622"/>
      <c r="DY18" s="622"/>
      <c r="DZ18" s="622"/>
      <c r="EA18" s="622"/>
      <c r="EB18" s="622"/>
      <c r="EC18" s="662"/>
    </row>
    <row r="19" spans="2:133" ht="11.25" customHeight="1" x14ac:dyDescent="0.15">
      <c r="B19" s="618" t="s">
        <v>272</v>
      </c>
      <c r="C19" s="619"/>
      <c r="D19" s="619"/>
      <c r="E19" s="619"/>
      <c r="F19" s="619"/>
      <c r="G19" s="619"/>
      <c r="H19" s="619"/>
      <c r="I19" s="619"/>
      <c r="J19" s="619"/>
      <c r="K19" s="619"/>
      <c r="L19" s="619"/>
      <c r="M19" s="619"/>
      <c r="N19" s="619"/>
      <c r="O19" s="619"/>
      <c r="P19" s="619"/>
      <c r="Q19" s="620"/>
      <c r="R19" s="621">
        <v>49731</v>
      </c>
      <c r="S19" s="622"/>
      <c r="T19" s="622"/>
      <c r="U19" s="622"/>
      <c r="V19" s="622"/>
      <c r="W19" s="622"/>
      <c r="X19" s="622"/>
      <c r="Y19" s="623"/>
      <c r="Z19" s="663">
        <v>0.2</v>
      </c>
      <c r="AA19" s="663"/>
      <c r="AB19" s="663"/>
      <c r="AC19" s="663"/>
      <c r="AD19" s="664">
        <v>49731</v>
      </c>
      <c r="AE19" s="664"/>
      <c r="AF19" s="664"/>
      <c r="AG19" s="664"/>
      <c r="AH19" s="664"/>
      <c r="AI19" s="664"/>
      <c r="AJ19" s="664"/>
      <c r="AK19" s="664"/>
      <c r="AL19" s="624">
        <v>0.3</v>
      </c>
      <c r="AM19" s="625"/>
      <c r="AN19" s="625"/>
      <c r="AO19" s="665"/>
      <c r="AP19" s="618" t="s">
        <v>273</v>
      </c>
      <c r="AQ19" s="619"/>
      <c r="AR19" s="619"/>
      <c r="AS19" s="619"/>
      <c r="AT19" s="619"/>
      <c r="AU19" s="619"/>
      <c r="AV19" s="619"/>
      <c r="AW19" s="619"/>
      <c r="AX19" s="619"/>
      <c r="AY19" s="619"/>
      <c r="AZ19" s="619"/>
      <c r="BA19" s="619"/>
      <c r="BB19" s="619"/>
      <c r="BC19" s="619"/>
      <c r="BD19" s="619"/>
      <c r="BE19" s="619"/>
      <c r="BF19" s="620"/>
      <c r="BG19" s="621">
        <v>525637</v>
      </c>
      <c r="BH19" s="622"/>
      <c r="BI19" s="622"/>
      <c r="BJ19" s="622"/>
      <c r="BK19" s="622"/>
      <c r="BL19" s="622"/>
      <c r="BM19" s="622"/>
      <c r="BN19" s="623"/>
      <c r="BO19" s="663">
        <v>6.4</v>
      </c>
      <c r="BP19" s="663"/>
      <c r="BQ19" s="663"/>
      <c r="BR19" s="663"/>
      <c r="BS19" s="664" t="s">
        <v>129</v>
      </c>
      <c r="BT19" s="664"/>
      <c r="BU19" s="664"/>
      <c r="BV19" s="664"/>
      <c r="BW19" s="664"/>
      <c r="BX19" s="664"/>
      <c r="BY19" s="664"/>
      <c r="BZ19" s="664"/>
      <c r="CA19" s="664"/>
      <c r="CB19" s="698"/>
      <c r="CD19" s="618" t="s">
        <v>274</v>
      </c>
      <c r="CE19" s="619"/>
      <c r="CF19" s="619"/>
      <c r="CG19" s="619"/>
      <c r="CH19" s="619"/>
      <c r="CI19" s="619"/>
      <c r="CJ19" s="619"/>
      <c r="CK19" s="619"/>
      <c r="CL19" s="619"/>
      <c r="CM19" s="619"/>
      <c r="CN19" s="619"/>
      <c r="CO19" s="619"/>
      <c r="CP19" s="619"/>
      <c r="CQ19" s="620"/>
      <c r="CR19" s="621" t="s">
        <v>235</v>
      </c>
      <c r="CS19" s="622"/>
      <c r="CT19" s="622"/>
      <c r="CU19" s="622"/>
      <c r="CV19" s="622"/>
      <c r="CW19" s="622"/>
      <c r="CX19" s="622"/>
      <c r="CY19" s="623"/>
      <c r="CZ19" s="663" t="s">
        <v>235</v>
      </c>
      <c r="DA19" s="663"/>
      <c r="DB19" s="663"/>
      <c r="DC19" s="663"/>
      <c r="DD19" s="627" t="s">
        <v>129</v>
      </c>
      <c r="DE19" s="622"/>
      <c r="DF19" s="622"/>
      <c r="DG19" s="622"/>
      <c r="DH19" s="622"/>
      <c r="DI19" s="622"/>
      <c r="DJ19" s="622"/>
      <c r="DK19" s="622"/>
      <c r="DL19" s="622"/>
      <c r="DM19" s="622"/>
      <c r="DN19" s="622"/>
      <c r="DO19" s="622"/>
      <c r="DP19" s="623"/>
      <c r="DQ19" s="627" t="s">
        <v>129</v>
      </c>
      <c r="DR19" s="622"/>
      <c r="DS19" s="622"/>
      <c r="DT19" s="622"/>
      <c r="DU19" s="622"/>
      <c r="DV19" s="622"/>
      <c r="DW19" s="622"/>
      <c r="DX19" s="622"/>
      <c r="DY19" s="622"/>
      <c r="DZ19" s="622"/>
      <c r="EA19" s="622"/>
      <c r="EB19" s="622"/>
      <c r="EC19" s="662"/>
    </row>
    <row r="20" spans="2:133" ht="11.25" customHeight="1" x14ac:dyDescent="0.15">
      <c r="B20" s="688" t="s">
        <v>275</v>
      </c>
      <c r="C20" s="689"/>
      <c r="D20" s="689"/>
      <c r="E20" s="689"/>
      <c r="F20" s="689"/>
      <c r="G20" s="689"/>
      <c r="H20" s="689"/>
      <c r="I20" s="689"/>
      <c r="J20" s="689"/>
      <c r="K20" s="689"/>
      <c r="L20" s="689"/>
      <c r="M20" s="689"/>
      <c r="N20" s="689"/>
      <c r="O20" s="689"/>
      <c r="P20" s="689"/>
      <c r="Q20" s="690"/>
      <c r="R20" s="621">
        <v>3523</v>
      </c>
      <c r="S20" s="622"/>
      <c r="T20" s="622"/>
      <c r="U20" s="622"/>
      <c r="V20" s="622"/>
      <c r="W20" s="622"/>
      <c r="X20" s="622"/>
      <c r="Y20" s="623"/>
      <c r="Z20" s="663">
        <v>0</v>
      </c>
      <c r="AA20" s="663"/>
      <c r="AB20" s="663"/>
      <c r="AC20" s="663"/>
      <c r="AD20" s="664">
        <v>3523</v>
      </c>
      <c r="AE20" s="664"/>
      <c r="AF20" s="664"/>
      <c r="AG20" s="664"/>
      <c r="AH20" s="664"/>
      <c r="AI20" s="664"/>
      <c r="AJ20" s="664"/>
      <c r="AK20" s="664"/>
      <c r="AL20" s="624">
        <v>0</v>
      </c>
      <c r="AM20" s="625"/>
      <c r="AN20" s="625"/>
      <c r="AO20" s="665"/>
      <c r="AP20" s="618" t="s">
        <v>276</v>
      </c>
      <c r="AQ20" s="619"/>
      <c r="AR20" s="619"/>
      <c r="AS20" s="619"/>
      <c r="AT20" s="619"/>
      <c r="AU20" s="619"/>
      <c r="AV20" s="619"/>
      <c r="AW20" s="619"/>
      <c r="AX20" s="619"/>
      <c r="AY20" s="619"/>
      <c r="AZ20" s="619"/>
      <c r="BA20" s="619"/>
      <c r="BB20" s="619"/>
      <c r="BC20" s="619"/>
      <c r="BD20" s="619"/>
      <c r="BE20" s="619"/>
      <c r="BF20" s="620"/>
      <c r="BG20" s="621">
        <v>525637</v>
      </c>
      <c r="BH20" s="622"/>
      <c r="BI20" s="622"/>
      <c r="BJ20" s="622"/>
      <c r="BK20" s="622"/>
      <c r="BL20" s="622"/>
      <c r="BM20" s="622"/>
      <c r="BN20" s="623"/>
      <c r="BO20" s="663">
        <v>6.4</v>
      </c>
      <c r="BP20" s="663"/>
      <c r="BQ20" s="663"/>
      <c r="BR20" s="663"/>
      <c r="BS20" s="664" t="s">
        <v>235</v>
      </c>
      <c r="BT20" s="664"/>
      <c r="BU20" s="664"/>
      <c r="BV20" s="664"/>
      <c r="BW20" s="664"/>
      <c r="BX20" s="664"/>
      <c r="BY20" s="664"/>
      <c r="BZ20" s="664"/>
      <c r="CA20" s="664"/>
      <c r="CB20" s="698"/>
      <c r="CD20" s="618" t="s">
        <v>277</v>
      </c>
      <c r="CE20" s="619"/>
      <c r="CF20" s="619"/>
      <c r="CG20" s="619"/>
      <c r="CH20" s="619"/>
      <c r="CI20" s="619"/>
      <c r="CJ20" s="619"/>
      <c r="CK20" s="619"/>
      <c r="CL20" s="619"/>
      <c r="CM20" s="619"/>
      <c r="CN20" s="619"/>
      <c r="CO20" s="619"/>
      <c r="CP20" s="619"/>
      <c r="CQ20" s="620"/>
      <c r="CR20" s="621">
        <v>27708425</v>
      </c>
      <c r="CS20" s="622"/>
      <c r="CT20" s="622"/>
      <c r="CU20" s="622"/>
      <c r="CV20" s="622"/>
      <c r="CW20" s="622"/>
      <c r="CX20" s="622"/>
      <c r="CY20" s="623"/>
      <c r="CZ20" s="663">
        <v>100</v>
      </c>
      <c r="DA20" s="663"/>
      <c r="DB20" s="663"/>
      <c r="DC20" s="663"/>
      <c r="DD20" s="627">
        <v>2364635</v>
      </c>
      <c r="DE20" s="622"/>
      <c r="DF20" s="622"/>
      <c r="DG20" s="622"/>
      <c r="DH20" s="622"/>
      <c r="DI20" s="622"/>
      <c r="DJ20" s="622"/>
      <c r="DK20" s="622"/>
      <c r="DL20" s="622"/>
      <c r="DM20" s="622"/>
      <c r="DN20" s="622"/>
      <c r="DO20" s="622"/>
      <c r="DP20" s="623"/>
      <c r="DQ20" s="627">
        <v>17421218</v>
      </c>
      <c r="DR20" s="622"/>
      <c r="DS20" s="622"/>
      <c r="DT20" s="622"/>
      <c r="DU20" s="622"/>
      <c r="DV20" s="622"/>
      <c r="DW20" s="622"/>
      <c r="DX20" s="622"/>
      <c r="DY20" s="622"/>
      <c r="DZ20" s="622"/>
      <c r="EA20" s="622"/>
      <c r="EB20" s="622"/>
      <c r="EC20" s="662"/>
    </row>
    <row r="21" spans="2:133" ht="11.25" customHeight="1" x14ac:dyDescent="0.15">
      <c r="B21" s="618" t="s">
        <v>278</v>
      </c>
      <c r="C21" s="619"/>
      <c r="D21" s="619"/>
      <c r="E21" s="619"/>
      <c r="F21" s="619"/>
      <c r="G21" s="619"/>
      <c r="H21" s="619"/>
      <c r="I21" s="619"/>
      <c r="J21" s="619"/>
      <c r="K21" s="619"/>
      <c r="L21" s="619"/>
      <c r="M21" s="619"/>
      <c r="N21" s="619"/>
      <c r="O21" s="619"/>
      <c r="P21" s="619"/>
      <c r="Q21" s="620"/>
      <c r="R21" s="621">
        <v>6692685</v>
      </c>
      <c r="S21" s="622"/>
      <c r="T21" s="622"/>
      <c r="U21" s="622"/>
      <c r="V21" s="622"/>
      <c r="W21" s="622"/>
      <c r="X21" s="622"/>
      <c r="Y21" s="623"/>
      <c r="Z21" s="663">
        <v>22.7</v>
      </c>
      <c r="AA21" s="663"/>
      <c r="AB21" s="663"/>
      <c r="AC21" s="663"/>
      <c r="AD21" s="664">
        <v>5666011</v>
      </c>
      <c r="AE21" s="664"/>
      <c r="AF21" s="664"/>
      <c r="AG21" s="664"/>
      <c r="AH21" s="664"/>
      <c r="AI21" s="664"/>
      <c r="AJ21" s="664"/>
      <c r="AK21" s="664"/>
      <c r="AL21" s="624">
        <v>36.700000000000003</v>
      </c>
      <c r="AM21" s="625"/>
      <c r="AN21" s="625"/>
      <c r="AO21" s="665"/>
      <c r="AP21" s="618" t="s">
        <v>279</v>
      </c>
      <c r="AQ21" s="699"/>
      <c r="AR21" s="699"/>
      <c r="AS21" s="699"/>
      <c r="AT21" s="699"/>
      <c r="AU21" s="699"/>
      <c r="AV21" s="699"/>
      <c r="AW21" s="699"/>
      <c r="AX21" s="699"/>
      <c r="AY21" s="699"/>
      <c r="AZ21" s="699"/>
      <c r="BA21" s="699"/>
      <c r="BB21" s="699"/>
      <c r="BC21" s="699"/>
      <c r="BD21" s="699"/>
      <c r="BE21" s="699"/>
      <c r="BF21" s="700"/>
      <c r="BG21" s="621" t="s">
        <v>129</v>
      </c>
      <c r="BH21" s="622"/>
      <c r="BI21" s="622"/>
      <c r="BJ21" s="622"/>
      <c r="BK21" s="622"/>
      <c r="BL21" s="622"/>
      <c r="BM21" s="622"/>
      <c r="BN21" s="623"/>
      <c r="BO21" s="663" t="s">
        <v>129</v>
      </c>
      <c r="BP21" s="663"/>
      <c r="BQ21" s="663"/>
      <c r="BR21" s="663"/>
      <c r="BS21" s="664" t="s">
        <v>235</v>
      </c>
      <c r="BT21" s="664"/>
      <c r="BU21" s="664"/>
      <c r="BV21" s="664"/>
      <c r="BW21" s="664"/>
      <c r="BX21" s="664"/>
      <c r="BY21" s="664"/>
      <c r="BZ21" s="664"/>
      <c r="CA21" s="664"/>
      <c r="CB21" s="698"/>
      <c r="CD21" s="602"/>
      <c r="CE21" s="603"/>
      <c r="CF21" s="603"/>
      <c r="CG21" s="603"/>
      <c r="CH21" s="603"/>
      <c r="CI21" s="603"/>
      <c r="CJ21" s="603"/>
      <c r="CK21" s="603"/>
      <c r="CL21" s="603"/>
      <c r="CM21" s="603"/>
      <c r="CN21" s="603"/>
      <c r="CO21" s="603"/>
      <c r="CP21" s="603"/>
      <c r="CQ21" s="604"/>
      <c r="CR21" s="712"/>
      <c r="CS21" s="710"/>
      <c r="CT21" s="710"/>
      <c r="CU21" s="710"/>
      <c r="CV21" s="710"/>
      <c r="CW21" s="710"/>
      <c r="CX21" s="710"/>
      <c r="CY21" s="713"/>
      <c r="CZ21" s="714"/>
      <c r="DA21" s="714"/>
      <c r="DB21" s="714"/>
      <c r="DC21" s="714"/>
      <c r="DD21" s="709"/>
      <c r="DE21" s="710"/>
      <c r="DF21" s="710"/>
      <c r="DG21" s="710"/>
      <c r="DH21" s="710"/>
      <c r="DI21" s="710"/>
      <c r="DJ21" s="710"/>
      <c r="DK21" s="710"/>
      <c r="DL21" s="710"/>
      <c r="DM21" s="710"/>
      <c r="DN21" s="710"/>
      <c r="DO21" s="710"/>
      <c r="DP21" s="713"/>
      <c r="DQ21" s="709"/>
      <c r="DR21" s="710"/>
      <c r="DS21" s="710"/>
      <c r="DT21" s="710"/>
      <c r="DU21" s="710"/>
      <c r="DV21" s="710"/>
      <c r="DW21" s="710"/>
      <c r="DX21" s="710"/>
      <c r="DY21" s="710"/>
      <c r="DZ21" s="710"/>
      <c r="EA21" s="710"/>
      <c r="EB21" s="710"/>
      <c r="EC21" s="711"/>
    </row>
    <row r="22" spans="2:133" ht="11.25" customHeight="1" x14ac:dyDescent="0.15">
      <c r="B22" s="618" t="s">
        <v>280</v>
      </c>
      <c r="C22" s="619"/>
      <c r="D22" s="619"/>
      <c r="E22" s="619"/>
      <c r="F22" s="619"/>
      <c r="G22" s="619"/>
      <c r="H22" s="619"/>
      <c r="I22" s="619"/>
      <c r="J22" s="619"/>
      <c r="K22" s="619"/>
      <c r="L22" s="619"/>
      <c r="M22" s="619"/>
      <c r="N22" s="619"/>
      <c r="O22" s="619"/>
      <c r="P22" s="619"/>
      <c r="Q22" s="620"/>
      <c r="R22" s="621">
        <v>5666011</v>
      </c>
      <c r="S22" s="622"/>
      <c r="T22" s="622"/>
      <c r="U22" s="622"/>
      <c r="V22" s="622"/>
      <c r="W22" s="622"/>
      <c r="X22" s="622"/>
      <c r="Y22" s="623"/>
      <c r="Z22" s="663">
        <v>19.2</v>
      </c>
      <c r="AA22" s="663"/>
      <c r="AB22" s="663"/>
      <c r="AC22" s="663"/>
      <c r="AD22" s="664">
        <v>5666011</v>
      </c>
      <c r="AE22" s="664"/>
      <c r="AF22" s="664"/>
      <c r="AG22" s="664"/>
      <c r="AH22" s="664"/>
      <c r="AI22" s="664"/>
      <c r="AJ22" s="664"/>
      <c r="AK22" s="664"/>
      <c r="AL22" s="624">
        <v>36.700000000000003</v>
      </c>
      <c r="AM22" s="625"/>
      <c r="AN22" s="625"/>
      <c r="AO22" s="665"/>
      <c r="AP22" s="618" t="s">
        <v>281</v>
      </c>
      <c r="AQ22" s="699"/>
      <c r="AR22" s="699"/>
      <c r="AS22" s="699"/>
      <c r="AT22" s="699"/>
      <c r="AU22" s="699"/>
      <c r="AV22" s="699"/>
      <c r="AW22" s="699"/>
      <c r="AX22" s="699"/>
      <c r="AY22" s="699"/>
      <c r="AZ22" s="699"/>
      <c r="BA22" s="699"/>
      <c r="BB22" s="699"/>
      <c r="BC22" s="699"/>
      <c r="BD22" s="699"/>
      <c r="BE22" s="699"/>
      <c r="BF22" s="700"/>
      <c r="BG22" s="621" t="s">
        <v>235</v>
      </c>
      <c r="BH22" s="622"/>
      <c r="BI22" s="622"/>
      <c r="BJ22" s="622"/>
      <c r="BK22" s="622"/>
      <c r="BL22" s="622"/>
      <c r="BM22" s="622"/>
      <c r="BN22" s="623"/>
      <c r="BO22" s="663" t="s">
        <v>235</v>
      </c>
      <c r="BP22" s="663"/>
      <c r="BQ22" s="663"/>
      <c r="BR22" s="663"/>
      <c r="BS22" s="664" t="s">
        <v>235</v>
      </c>
      <c r="BT22" s="664"/>
      <c r="BU22" s="664"/>
      <c r="BV22" s="664"/>
      <c r="BW22" s="664"/>
      <c r="BX22" s="664"/>
      <c r="BY22" s="664"/>
      <c r="BZ22" s="664"/>
      <c r="CA22" s="664"/>
      <c r="CB22" s="698"/>
      <c r="CD22" s="679" t="s">
        <v>282</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15">
      <c r="B23" s="618" t="s">
        <v>283</v>
      </c>
      <c r="C23" s="619"/>
      <c r="D23" s="619"/>
      <c r="E23" s="619"/>
      <c r="F23" s="619"/>
      <c r="G23" s="619"/>
      <c r="H23" s="619"/>
      <c r="I23" s="619"/>
      <c r="J23" s="619"/>
      <c r="K23" s="619"/>
      <c r="L23" s="619"/>
      <c r="M23" s="619"/>
      <c r="N23" s="619"/>
      <c r="O23" s="619"/>
      <c r="P23" s="619"/>
      <c r="Q23" s="620"/>
      <c r="R23" s="621">
        <v>1026674</v>
      </c>
      <c r="S23" s="622"/>
      <c r="T23" s="622"/>
      <c r="U23" s="622"/>
      <c r="V23" s="622"/>
      <c r="W23" s="622"/>
      <c r="X23" s="622"/>
      <c r="Y23" s="623"/>
      <c r="Z23" s="663">
        <v>3.5</v>
      </c>
      <c r="AA23" s="663"/>
      <c r="AB23" s="663"/>
      <c r="AC23" s="663"/>
      <c r="AD23" s="664" t="s">
        <v>235</v>
      </c>
      <c r="AE23" s="664"/>
      <c r="AF23" s="664"/>
      <c r="AG23" s="664"/>
      <c r="AH23" s="664"/>
      <c r="AI23" s="664"/>
      <c r="AJ23" s="664"/>
      <c r="AK23" s="664"/>
      <c r="AL23" s="624" t="s">
        <v>235</v>
      </c>
      <c r="AM23" s="625"/>
      <c r="AN23" s="625"/>
      <c r="AO23" s="665"/>
      <c r="AP23" s="618" t="s">
        <v>284</v>
      </c>
      <c r="AQ23" s="699"/>
      <c r="AR23" s="699"/>
      <c r="AS23" s="699"/>
      <c r="AT23" s="699"/>
      <c r="AU23" s="699"/>
      <c r="AV23" s="699"/>
      <c r="AW23" s="699"/>
      <c r="AX23" s="699"/>
      <c r="AY23" s="699"/>
      <c r="AZ23" s="699"/>
      <c r="BA23" s="699"/>
      <c r="BB23" s="699"/>
      <c r="BC23" s="699"/>
      <c r="BD23" s="699"/>
      <c r="BE23" s="699"/>
      <c r="BF23" s="700"/>
      <c r="BG23" s="621">
        <v>525637</v>
      </c>
      <c r="BH23" s="622"/>
      <c r="BI23" s="622"/>
      <c r="BJ23" s="622"/>
      <c r="BK23" s="622"/>
      <c r="BL23" s="622"/>
      <c r="BM23" s="622"/>
      <c r="BN23" s="623"/>
      <c r="BO23" s="663">
        <v>6.4</v>
      </c>
      <c r="BP23" s="663"/>
      <c r="BQ23" s="663"/>
      <c r="BR23" s="663"/>
      <c r="BS23" s="664" t="s">
        <v>235</v>
      </c>
      <c r="BT23" s="664"/>
      <c r="BU23" s="664"/>
      <c r="BV23" s="664"/>
      <c r="BW23" s="664"/>
      <c r="BX23" s="664"/>
      <c r="BY23" s="664"/>
      <c r="BZ23" s="664"/>
      <c r="CA23" s="664"/>
      <c r="CB23" s="698"/>
      <c r="CD23" s="679" t="s">
        <v>223</v>
      </c>
      <c r="CE23" s="680"/>
      <c r="CF23" s="680"/>
      <c r="CG23" s="680"/>
      <c r="CH23" s="680"/>
      <c r="CI23" s="680"/>
      <c r="CJ23" s="680"/>
      <c r="CK23" s="680"/>
      <c r="CL23" s="680"/>
      <c r="CM23" s="680"/>
      <c r="CN23" s="680"/>
      <c r="CO23" s="680"/>
      <c r="CP23" s="680"/>
      <c r="CQ23" s="681"/>
      <c r="CR23" s="679" t="s">
        <v>285</v>
      </c>
      <c r="CS23" s="680"/>
      <c r="CT23" s="680"/>
      <c r="CU23" s="680"/>
      <c r="CV23" s="680"/>
      <c r="CW23" s="680"/>
      <c r="CX23" s="680"/>
      <c r="CY23" s="681"/>
      <c r="CZ23" s="679" t="s">
        <v>286</v>
      </c>
      <c r="DA23" s="680"/>
      <c r="DB23" s="680"/>
      <c r="DC23" s="681"/>
      <c r="DD23" s="679" t="s">
        <v>287</v>
      </c>
      <c r="DE23" s="680"/>
      <c r="DF23" s="680"/>
      <c r="DG23" s="680"/>
      <c r="DH23" s="680"/>
      <c r="DI23" s="680"/>
      <c r="DJ23" s="680"/>
      <c r="DK23" s="681"/>
      <c r="DL23" s="706" t="s">
        <v>288</v>
      </c>
      <c r="DM23" s="707"/>
      <c r="DN23" s="707"/>
      <c r="DO23" s="707"/>
      <c r="DP23" s="707"/>
      <c r="DQ23" s="707"/>
      <c r="DR23" s="707"/>
      <c r="DS23" s="707"/>
      <c r="DT23" s="707"/>
      <c r="DU23" s="707"/>
      <c r="DV23" s="708"/>
      <c r="DW23" s="679" t="s">
        <v>289</v>
      </c>
      <c r="DX23" s="680"/>
      <c r="DY23" s="680"/>
      <c r="DZ23" s="680"/>
      <c r="EA23" s="680"/>
      <c r="EB23" s="680"/>
      <c r="EC23" s="681"/>
    </row>
    <row r="24" spans="2:133" ht="11.25" customHeight="1" x14ac:dyDescent="0.15">
      <c r="B24" s="618" t="s">
        <v>290</v>
      </c>
      <c r="C24" s="619"/>
      <c r="D24" s="619"/>
      <c r="E24" s="619"/>
      <c r="F24" s="619"/>
      <c r="G24" s="619"/>
      <c r="H24" s="619"/>
      <c r="I24" s="619"/>
      <c r="J24" s="619"/>
      <c r="K24" s="619"/>
      <c r="L24" s="619"/>
      <c r="M24" s="619"/>
      <c r="N24" s="619"/>
      <c r="O24" s="619"/>
      <c r="P24" s="619"/>
      <c r="Q24" s="620"/>
      <c r="R24" s="621" t="s">
        <v>235</v>
      </c>
      <c r="S24" s="622"/>
      <c r="T24" s="622"/>
      <c r="U24" s="622"/>
      <c r="V24" s="622"/>
      <c r="W24" s="622"/>
      <c r="X24" s="622"/>
      <c r="Y24" s="623"/>
      <c r="Z24" s="663" t="s">
        <v>235</v>
      </c>
      <c r="AA24" s="663"/>
      <c r="AB24" s="663"/>
      <c r="AC24" s="663"/>
      <c r="AD24" s="664" t="s">
        <v>235</v>
      </c>
      <c r="AE24" s="664"/>
      <c r="AF24" s="664"/>
      <c r="AG24" s="664"/>
      <c r="AH24" s="664"/>
      <c r="AI24" s="664"/>
      <c r="AJ24" s="664"/>
      <c r="AK24" s="664"/>
      <c r="AL24" s="624" t="s">
        <v>235</v>
      </c>
      <c r="AM24" s="625"/>
      <c r="AN24" s="625"/>
      <c r="AO24" s="665"/>
      <c r="AP24" s="618" t="s">
        <v>291</v>
      </c>
      <c r="AQ24" s="699"/>
      <c r="AR24" s="699"/>
      <c r="AS24" s="699"/>
      <c r="AT24" s="699"/>
      <c r="AU24" s="699"/>
      <c r="AV24" s="699"/>
      <c r="AW24" s="699"/>
      <c r="AX24" s="699"/>
      <c r="AY24" s="699"/>
      <c r="AZ24" s="699"/>
      <c r="BA24" s="699"/>
      <c r="BB24" s="699"/>
      <c r="BC24" s="699"/>
      <c r="BD24" s="699"/>
      <c r="BE24" s="699"/>
      <c r="BF24" s="700"/>
      <c r="BG24" s="621" t="s">
        <v>235</v>
      </c>
      <c r="BH24" s="622"/>
      <c r="BI24" s="622"/>
      <c r="BJ24" s="622"/>
      <c r="BK24" s="622"/>
      <c r="BL24" s="622"/>
      <c r="BM24" s="622"/>
      <c r="BN24" s="623"/>
      <c r="BO24" s="663" t="s">
        <v>235</v>
      </c>
      <c r="BP24" s="663"/>
      <c r="BQ24" s="663"/>
      <c r="BR24" s="663"/>
      <c r="BS24" s="664" t="s">
        <v>235</v>
      </c>
      <c r="BT24" s="664"/>
      <c r="BU24" s="664"/>
      <c r="BV24" s="664"/>
      <c r="BW24" s="664"/>
      <c r="BX24" s="664"/>
      <c r="BY24" s="664"/>
      <c r="BZ24" s="664"/>
      <c r="CA24" s="664"/>
      <c r="CB24" s="698"/>
      <c r="CD24" s="676" t="s">
        <v>292</v>
      </c>
      <c r="CE24" s="677"/>
      <c r="CF24" s="677"/>
      <c r="CG24" s="677"/>
      <c r="CH24" s="677"/>
      <c r="CI24" s="677"/>
      <c r="CJ24" s="677"/>
      <c r="CK24" s="677"/>
      <c r="CL24" s="677"/>
      <c r="CM24" s="677"/>
      <c r="CN24" s="677"/>
      <c r="CO24" s="677"/>
      <c r="CP24" s="677"/>
      <c r="CQ24" s="678"/>
      <c r="CR24" s="673">
        <v>14647825</v>
      </c>
      <c r="CS24" s="674"/>
      <c r="CT24" s="674"/>
      <c r="CU24" s="674"/>
      <c r="CV24" s="674"/>
      <c r="CW24" s="674"/>
      <c r="CX24" s="674"/>
      <c r="CY24" s="702"/>
      <c r="CZ24" s="703">
        <v>52.9</v>
      </c>
      <c r="DA24" s="686"/>
      <c r="DB24" s="686"/>
      <c r="DC24" s="705"/>
      <c r="DD24" s="701">
        <v>8967369</v>
      </c>
      <c r="DE24" s="674"/>
      <c r="DF24" s="674"/>
      <c r="DG24" s="674"/>
      <c r="DH24" s="674"/>
      <c r="DI24" s="674"/>
      <c r="DJ24" s="674"/>
      <c r="DK24" s="702"/>
      <c r="DL24" s="701">
        <v>8901836</v>
      </c>
      <c r="DM24" s="674"/>
      <c r="DN24" s="674"/>
      <c r="DO24" s="674"/>
      <c r="DP24" s="674"/>
      <c r="DQ24" s="674"/>
      <c r="DR24" s="674"/>
      <c r="DS24" s="674"/>
      <c r="DT24" s="674"/>
      <c r="DU24" s="674"/>
      <c r="DV24" s="702"/>
      <c r="DW24" s="703">
        <v>56.6</v>
      </c>
      <c r="DX24" s="686"/>
      <c r="DY24" s="686"/>
      <c r="DZ24" s="686"/>
      <c r="EA24" s="686"/>
      <c r="EB24" s="686"/>
      <c r="EC24" s="704"/>
    </row>
    <row r="25" spans="2:133" ht="11.25" customHeight="1" x14ac:dyDescent="0.15">
      <c r="B25" s="618" t="s">
        <v>293</v>
      </c>
      <c r="C25" s="619"/>
      <c r="D25" s="619"/>
      <c r="E25" s="619"/>
      <c r="F25" s="619"/>
      <c r="G25" s="619"/>
      <c r="H25" s="619"/>
      <c r="I25" s="619"/>
      <c r="J25" s="619"/>
      <c r="K25" s="619"/>
      <c r="L25" s="619"/>
      <c r="M25" s="619"/>
      <c r="N25" s="619"/>
      <c r="O25" s="619"/>
      <c r="P25" s="619"/>
      <c r="Q25" s="620"/>
      <c r="R25" s="621">
        <v>16944610</v>
      </c>
      <c r="S25" s="622"/>
      <c r="T25" s="622"/>
      <c r="U25" s="622"/>
      <c r="V25" s="622"/>
      <c r="W25" s="622"/>
      <c r="X25" s="622"/>
      <c r="Y25" s="623"/>
      <c r="Z25" s="663">
        <v>57.6</v>
      </c>
      <c r="AA25" s="663"/>
      <c r="AB25" s="663"/>
      <c r="AC25" s="663"/>
      <c r="AD25" s="664">
        <v>15392299</v>
      </c>
      <c r="AE25" s="664"/>
      <c r="AF25" s="664"/>
      <c r="AG25" s="664"/>
      <c r="AH25" s="664"/>
      <c r="AI25" s="664"/>
      <c r="AJ25" s="664"/>
      <c r="AK25" s="664"/>
      <c r="AL25" s="624">
        <v>99.7</v>
      </c>
      <c r="AM25" s="625"/>
      <c r="AN25" s="625"/>
      <c r="AO25" s="665"/>
      <c r="AP25" s="618" t="s">
        <v>294</v>
      </c>
      <c r="AQ25" s="699"/>
      <c r="AR25" s="699"/>
      <c r="AS25" s="699"/>
      <c r="AT25" s="699"/>
      <c r="AU25" s="699"/>
      <c r="AV25" s="699"/>
      <c r="AW25" s="699"/>
      <c r="AX25" s="699"/>
      <c r="AY25" s="699"/>
      <c r="AZ25" s="699"/>
      <c r="BA25" s="699"/>
      <c r="BB25" s="699"/>
      <c r="BC25" s="699"/>
      <c r="BD25" s="699"/>
      <c r="BE25" s="699"/>
      <c r="BF25" s="700"/>
      <c r="BG25" s="621" t="s">
        <v>235</v>
      </c>
      <c r="BH25" s="622"/>
      <c r="BI25" s="622"/>
      <c r="BJ25" s="622"/>
      <c r="BK25" s="622"/>
      <c r="BL25" s="622"/>
      <c r="BM25" s="622"/>
      <c r="BN25" s="623"/>
      <c r="BO25" s="663" t="s">
        <v>235</v>
      </c>
      <c r="BP25" s="663"/>
      <c r="BQ25" s="663"/>
      <c r="BR25" s="663"/>
      <c r="BS25" s="664" t="s">
        <v>129</v>
      </c>
      <c r="BT25" s="664"/>
      <c r="BU25" s="664"/>
      <c r="BV25" s="664"/>
      <c r="BW25" s="664"/>
      <c r="BX25" s="664"/>
      <c r="BY25" s="664"/>
      <c r="BZ25" s="664"/>
      <c r="CA25" s="664"/>
      <c r="CB25" s="698"/>
      <c r="CD25" s="618" t="s">
        <v>295</v>
      </c>
      <c r="CE25" s="619"/>
      <c r="CF25" s="619"/>
      <c r="CG25" s="619"/>
      <c r="CH25" s="619"/>
      <c r="CI25" s="619"/>
      <c r="CJ25" s="619"/>
      <c r="CK25" s="619"/>
      <c r="CL25" s="619"/>
      <c r="CM25" s="619"/>
      <c r="CN25" s="619"/>
      <c r="CO25" s="619"/>
      <c r="CP25" s="619"/>
      <c r="CQ25" s="620"/>
      <c r="CR25" s="621">
        <v>5179262</v>
      </c>
      <c r="CS25" s="634"/>
      <c r="CT25" s="634"/>
      <c r="CU25" s="634"/>
      <c r="CV25" s="634"/>
      <c r="CW25" s="634"/>
      <c r="CX25" s="634"/>
      <c r="CY25" s="635"/>
      <c r="CZ25" s="624">
        <v>18.7</v>
      </c>
      <c r="DA25" s="636"/>
      <c r="DB25" s="636"/>
      <c r="DC25" s="637"/>
      <c r="DD25" s="627">
        <v>4692176</v>
      </c>
      <c r="DE25" s="634"/>
      <c r="DF25" s="634"/>
      <c r="DG25" s="634"/>
      <c r="DH25" s="634"/>
      <c r="DI25" s="634"/>
      <c r="DJ25" s="634"/>
      <c r="DK25" s="635"/>
      <c r="DL25" s="627">
        <v>4626643</v>
      </c>
      <c r="DM25" s="634"/>
      <c r="DN25" s="634"/>
      <c r="DO25" s="634"/>
      <c r="DP25" s="634"/>
      <c r="DQ25" s="634"/>
      <c r="DR25" s="634"/>
      <c r="DS25" s="634"/>
      <c r="DT25" s="634"/>
      <c r="DU25" s="634"/>
      <c r="DV25" s="635"/>
      <c r="DW25" s="624">
        <v>29.4</v>
      </c>
      <c r="DX25" s="636"/>
      <c r="DY25" s="636"/>
      <c r="DZ25" s="636"/>
      <c r="EA25" s="636"/>
      <c r="EB25" s="636"/>
      <c r="EC25" s="652"/>
    </row>
    <row r="26" spans="2:133" ht="11.25" customHeight="1" x14ac:dyDescent="0.15">
      <c r="B26" s="618" t="s">
        <v>296</v>
      </c>
      <c r="C26" s="619"/>
      <c r="D26" s="619"/>
      <c r="E26" s="619"/>
      <c r="F26" s="619"/>
      <c r="G26" s="619"/>
      <c r="H26" s="619"/>
      <c r="I26" s="619"/>
      <c r="J26" s="619"/>
      <c r="K26" s="619"/>
      <c r="L26" s="619"/>
      <c r="M26" s="619"/>
      <c r="N26" s="619"/>
      <c r="O26" s="619"/>
      <c r="P26" s="619"/>
      <c r="Q26" s="620"/>
      <c r="R26" s="621">
        <v>5549</v>
      </c>
      <c r="S26" s="622"/>
      <c r="T26" s="622"/>
      <c r="U26" s="622"/>
      <c r="V26" s="622"/>
      <c r="W26" s="622"/>
      <c r="X26" s="622"/>
      <c r="Y26" s="623"/>
      <c r="Z26" s="663">
        <v>0</v>
      </c>
      <c r="AA26" s="663"/>
      <c r="AB26" s="663"/>
      <c r="AC26" s="663"/>
      <c r="AD26" s="664">
        <v>5549</v>
      </c>
      <c r="AE26" s="664"/>
      <c r="AF26" s="664"/>
      <c r="AG26" s="664"/>
      <c r="AH26" s="664"/>
      <c r="AI26" s="664"/>
      <c r="AJ26" s="664"/>
      <c r="AK26" s="664"/>
      <c r="AL26" s="624">
        <v>0</v>
      </c>
      <c r="AM26" s="625"/>
      <c r="AN26" s="625"/>
      <c r="AO26" s="665"/>
      <c r="AP26" s="618" t="s">
        <v>297</v>
      </c>
      <c r="AQ26" s="699"/>
      <c r="AR26" s="699"/>
      <c r="AS26" s="699"/>
      <c r="AT26" s="699"/>
      <c r="AU26" s="699"/>
      <c r="AV26" s="699"/>
      <c r="AW26" s="699"/>
      <c r="AX26" s="699"/>
      <c r="AY26" s="699"/>
      <c r="AZ26" s="699"/>
      <c r="BA26" s="699"/>
      <c r="BB26" s="699"/>
      <c r="BC26" s="699"/>
      <c r="BD26" s="699"/>
      <c r="BE26" s="699"/>
      <c r="BF26" s="700"/>
      <c r="BG26" s="621" t="s">
        <v>235</v>
      </c>
      <c r="BH26" s="622"/>
      <c r="BI26" s="622"/>
      <c r="BJ26" s="622"/>
      <c r="BK26" s="622"/>
      <c r="BL26" s="622"/>
      <c r="BM26" s="622"/>
      <c r="BN26" s="623"/>
      <c r="BO26" s="663" t="s">
        <v>129</v>
      </c>
      <c r="BP26" s="663"/>
      <c r="BQ26" s="663"/>
      <c r="BR26" s="663"/>
      <c r="BS26" s="664" t="s">
        <v>235</v>
      </c>
      <c r="BT26" s="664"/>
      <c r="BU26" s="664"/>
      <c r="BV26" s="664"/>
      <c r="BW26" s="664"/>
      <c r="BX26" s="664"/>
      <c r="BY26" s="664"/>
      <c r="BZ26" s="664"/>
      <c r="CA26" s="664"/>
      <c r="CB26" s="698"/>
      <c r="CD26" s="618" t="s">
        <v>298</v>
      </c>
      <c r="CE26" s="619"/>
      <c r="CF26" s="619"/>
      <c r="CG26" s="619"/>
      <c r="CH26" s="619"/>
      <c r="CI26" s="619"/>
      <c r="CJ26" s="619"/>
      <c r="CK26" s="619"/>
      <c r="CL26" s="619"/>
      <c r="CM26" s="619"/>
      <c r="CN26" s="619"/>
      <c r="CO26" s="619"/>
      <c r="CP26" s="619"/>
      <c r="CQ26" s="620"/>
      <c r="CR26" s="621">
        <v>3496757</v>
      </c>
      <c r="CS26" s="622"/>
      <c r="CT26" s="622"/>
      <c r="CU26" s="622"/>
      <c r="CV26" s="622"/>
      <c r="CW26" s="622"/>
      <c r="CX26" s="622"/>
      <c r="CY26" s="623"/>
      <c r="CZ26" s="624">
        <v>12.6</v>
      </c>
      <c r="DA26" s="636"/>
      <c r="DB26" s="636"/>
      <c r="DC26" s="637"/>
      <c r="DD26" s="627">
        <v>3133307</v>
      </c>
      <c r="DE26" s="622"/>
      <c r="DF26" s="622"/>
      <c r="DG26" s="622"/>
      <c r="DH26" s="622"/>
      <c r="DI26" s="622"/>
      <c r="DJ26" s="622"/>
      <c r="DK26" s="623"/>
      <c r="DL26" s="627" t="s">
        <v>129</v>
      </c>
      <c r="DM26" s="622"/>
      <c r="DN26" s="622"/>
      <c r="DO26" s="622"/>
      <c r="DP26" s="622"/>
      <c r="DQ26" s="622"/>
      <c r="DR26" s="622"/>
      <c r="DS26" s="622"/>
      <c r="DT26" s="622"/>
      <c r="DU26" s="622"/>
      <c r="DV26" s="623"/>
      <c r="DW26" s="624" t="s">
        <v>129</v>
      </c>
      <c r="DX26" s="636"/>
      <c r="DY26" s="636"/>
      <c r="DZ26" s="636"/>
      <c r="EA26" s="636"/>
      <c r="EB26" s="636"/>
      <c r="EC26" s="652"/>
    </row>
    <row r="27" spans="2:133" ht="11.25" customHeight="1" x14ac:dyDescent="0.15">
      <c r="B27" s="618" t="s">
        <v>299</v>
      </c>
      <c r="C27" s="619"/>
      <c r="D27" s="619"/>
      <c r="E27" s="619"/>
      <c r="F27" s="619"/>
      <c r="G27" s="619"/>
      <c r="H27" s="619"/>
      <c r="I27" s="619"/>
      <c r="J27" s="619"/>
      <c r="K27" s="619"/>
      <c r="L27" s="619"/>
      <c r="M27" s="619"/>
      <c r="N27" s="619"/>
      <c r="O27" s="619"/>
      <c r="P27" s="619"/>
      <c r="Q27" s="620"/>
      <c r="R27" s="621">
        <v>377468</v>
      </c>
      <c r="S27" s="622"/>
      <c r="T27" s="622"/>
      <c r="U27" s="622"/>
      <c r="V27" s="622"/>
      <c r="W27" s="622"/>
      <c r="X27" s="622"/>
      <c r="Y27" s="623"/>
      <c r="Z27" s="663">
        <v>1.3</v>
      </c>
      <c r="AA27" s="663"/>
      <c r="AB27" s="663"/>
      <c r="AC27" s="663"/>
      <c r="AD27" s="664" t="s">
        <v>235</v>
      </c>
      <c r="AE27" s="664"/>
      <c r="AF27" s="664"/>
      <c r="AG27" s="664"/>
      <c r="AH27" s="664"/>
      <c r="AI27" s="664"/>
      <c r="AJ27" s="664"/>
      <c r="AK27" s="664"/>
      <c r="AL27" s="624" t="s">
        <v>235</v>
      </c>
      <c r="AM27" s="625"/>
      <c r="AN27" s="625"/>
      <c r="AO27" s="665"/>
      <c r="AP27" s="618" t="s">
        <v>300</v>
      </c>
      <c r="AQ27" s="619"/>
      <c r="AR27" s="619"/>
      <c r="AS27" s="619"/>
      <c r="AT27" s="619"/>
      <c r="AU27" s="619"/>
      <c r="AV27" s="619"/>
      <c r="AW27" s="619"/>
      <c r="AX27" s="619"/>
      <c r="AY27" s="619"/>
      <c r="AZ27" s="619"/>
      <c r="BA27" s="619"/>
      <c r="BB27" s="619"/>
      <c r="BC27" s="619"/>
      <c r="BD27" s="619"/>
      <c r="BE27" s="619"/>
      <c r="BF27" s="620"/>
      <c r="BG27" s="621">
        <v>8196133</v>
      </c>
      <c r="BH27" s="622"/>
      <c r="BI27" s="622"/>
      <c r="BJ27" s="622"/>
      <c r="BK27" s="622"/>
      <c r="BL27" s="622"/>
      <c r="BM27" s="622"/>
      <c r="BN27" s="623"/>
      <c r="BO27" s="663">
        <v>100</v>
      </c>
      <c r="BP27" s="663"/>
      <c r="BQ27" s="663"/>
      <c r="BR27" s="663"/>
      <c r="BS27" s="664">
        <v>137602</v>
      </c>
      <c r="BT27" s="664"/>
      <c r="BU27" s="664"/>
      <c r="BV27" s="664"/>
      <c r="BW27" s="664"/>
      <c r="BX27" s="664"/>
      <c r="BY27" s="664"/>
      <c r="BZ27" s="664"/>
      <c r="CA27" s="664"/>
      <c r="CB27" s="698"/>
      <c r="CD27" s="618" t="s">
        <v>301</v>
      </c>
      <c r="CE27" s="619"/>
      <c r="CF27" s="619"/>
      <c r="CG27" s="619"/>
      <c r="CH27" s="619"/>
      <c r="CI27" s="619"/>
      <c r="CJ27" s="619"/>
      <c r="CK27" s="619"/>
      <c r="CL27" s="619"/>
      <c r="CM27" s="619"/>
      <c r="CN27" s="619"/>
      <c r="CO27" s="619"/>
      <c r="CP27" s="619"/>
      <c r="CQ27" s="620"/>
      <c r="CR27" s="621">
        <v>6813940</v>
      </c>
      <c r="CS27" s="634"/>
      <c r="CT27" s="634"/>
      <c r="CU27" s="634"/>
      <c r="CV27" s="634"/>
      <c r="CW27" s="634"/>
      <c r="CX27" s="634"/>
      <c r="CY27" s="635"/>
      <c r="CZ27" s="624">
        <v>24.6</v>
      </c>
      <c r="DA27" s="636"/>
      <c r="DB27" s="636"/>
      <c r="DC27" s="637"/>
      <c r="DD27" s="627">
        <v>1624898</v>
      </c>
      <c r="DE27" s="634"/>
      <c r="DF27" s="634"/>
      <c r="DG27" s="634"/>
      <c r="DH27" s="634"/>
      <c r="DI27" s="634"/>
      <c r="DJ27" s="634"/>
      <c r="DK27" s="635"/>
      <c r="DL27" s="627">
        <v>1624898</v>
      </c>
      <c r="DM27" s="634"/>
      <c r="DN27" s="634"/>
      <c r="DO27" s="634"/>
      <c r="DP27" s="634"/>
      <c r="DQ27" s="634"/>
      <c r="DR27" s="634"/>
      <c r="DS27" s="634"/>
      <c r="DT27" s="634"/>
      <c r="DU27" s="634"/>
      <c r="DV27" s="635"/>
      <c r="DW27" s="624">
        <v>10.3</v>
      </c>
      <c r="DX27" s="636"/>
      <c r="DY27" s="636"/>
      <c r="DZ27" s="636"/>
      <c r="EA27" s="636"/>
      <c r="EB27" s="636"/>
      <c r="EC27" s="652"/>
    </row>
    <row r="28" spans="2:133" ht="11.25" customHeight="1" x14ac:dyDescent="0.15">
      <c r="B28" s="618" t="s">
        <v>302</v>
      </c>
      <c r="C28" s="619"/>
      <c r="D28" s="619"/>
      <c r="E28" s="619"/>
      <c r="F28" s="619"/>
      <c r="G28" s="619"/>
      <c r="H28" s="619"/>
      <c r="I28" s="619"/>
      <c r="J28" s="619"/>
      <c r="K28" s="619"/>
      <c r="L28" s="619"/>
      <c r="M28" s="619"/>
      <c r="N28" s="619"/>
      <c r="O28" s="619"/>
      <c r="P28" s="619"/>
      <c r="Q28" s="620"/>
      <c r="R28" s="621">
        <v>178278</v>
      </c>
      <c r="S28" s="622"/>
      <c r="T28" s="622"/>
      <c r="U28" s="622"/>
      <c r="V28" s="622"/>
      <c r="W28" s="622"/>
      <c r="X28" s="622"/>
      <c r="Y28" s="623"/>
      <c r="Z28" s="663">
        <v>0.6</v>
      </c>
      <c r="AA28" s="663"/>
      <c r="AB28" s="663"/>
      <c r="AC28" s="663"/>
      <c r="AD28" s="664">
        <v>4650</v>
      </c>
      <c r="AE28" s="664"/>
      <c r="AF28" s="664"/>
      <c r="AG28" s="664"/>
      <c r="AH28" s="664"/>
      <c r="AI28" s="664"/>
      <c r="AJ28" s="664"/>
      <c r="AK28" s="664"/>
      <c r="AL28" s="624">
        <v>0</v>
      </c>
      <c r="AM28" s="625"/>
      <c r="AN28" s="625"/>
      <c r="AO28" s="665"/>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63"/>
      <c r="BP28" s="663"/>
      <c r="BQ28" s="663"/>
      <c r="BR28" s="663"/>
      <c r="BS28" s="627"/>
      <c r="BT28" s="622"/>
      <c r="BU28" s="622"/>
      <c r="BV28" s="622"/>
      <c r="BW28" s="622"/>
      <c r="BX28" s="622"/>
      <c r="BY28" s="622"/>
      <c r="BZ28" s="622"/>
      <c r="CA28" s="622"/>
      <c r="CB28" s="662"/>
      <c r="CD28" s="618" t="s">
        <v>303</v>
      </c>
      <c r="CE28" s="619"/>
      <c r="CF28" s="619"/>
      <c r="CG28" s="619"/>
      <c r="CH28" s="619"/>
      <c r="CI28" s="619"/>
      <c r="CJ28" s="619"/>
      <c r="CK28" s="619"/>
      <c r="CL28" s="619"/>
      <c r="CM28" s="619"/>
      <c r="CN28" s="619"/>
      <c r="CO28" s="619"/>
      <c r="CP28" s="619"/>
      <c r="CQ28" s="620"/>
      <c r="CR28" s="621">
        <v>2654623</v>
      </c>
      <c r="CS28" s="622"/>
      <c r="CT28" s="622"/>
      <c r="CU28" s="622"/>
      <c r="CV28" s="622"/>
      <c r="CW28" s="622"/>
      <c r="CX28" s="622"/>
      <c r="CY28" s="623"/>
      <c r="CZ28" s="624">
        <v>9.6</v>
      </c>
      <c r="DA28" s="636"/>
      <c r="DB28" s="636"/>
      <c r="DC28" s="637"/>
      <c r="DD28" s="627">
        <v>2650295</v>
      </c>
      <c r="DE28" s="622"/>
      <c r="DF28" s="622"/>
      <c r="DG28" s="622"/>
      <c r="DH28" s="622"/>
      <c r="DI28" s="622"/>
      <c r="DJ28" s="622"/>
      <c r="DK28" s="623"/>
      <c r="DL28" s="627">
        <v>2650295</v>
      </c>
      <c r="DM28" s="622"/>
      <c r="DN28" s="622"/>
      <c r="DO28" s="622"/>
      <c r="DP28" s="622"/>
      <c r="DQ28" s="622"/>
      <c r="DR28" s="622"/>
      <c r="DS28" s="622"/>
      <c r="DT28" s="622"/>
      <c r="DU28" s="622"/>
      <c r="DV28" s="623"/>
      <c r="DW28" s="624">
        <v>16.899999999999999</v>
      </c>
      <c r="DX28" s="636"/>
      <c r="DY28" s="636"/>
      <c r="DZ28" s="636"/>
      <c r="EA28" s="636"/>
      <c r="EB28" s="636"/>
      <c r="EC28" s="652"/>
    </row>
    <row r="29" spans="2:133" ht="11.25" customHeight="1" x14ac:dyDescent="0.15">
      <c r="B29" s="618" t="s">
        <v>304</v>
      </c>
      <c r="C29" s="619"/>
      <c r="D29" s="619"/>
      <c r="E29" s="619"/>
      <c r="F29" s="619"/>
      <c r="G29" s="619"/>
      <c r="H29" s="619"/>
      <c r="I29" s="619"/>
      <c r="J29" s="619"/>
      <c r="K29" s="619"/>
      <c r="L29" s="619"/>
      <c r="M29" s="619"/>
      <c r="N29" s="619"/>
      <c r="O29" s="619"/>
      <c r="P29" s="619"/>
      <c r="Q29" s="620"/>
      <c r="R29" s="621">
        <v>154352</v>
      </c>
      <c r="S29" s="622"/>
      <c r="T29" s="622"/>
      <c r="U29" s="622"/>
      <c r="V29" s="622"/>
      <c r="W29" s="622"/>
      <c r="X29" s="622"/>
      <c r="Y29" s="623"/>
      <c r="Z29" s="663">
        <v>0.5</v>
      </c>
      <c r="AA29" s="663"/>
      <c r="AB29" s="663"/>
      <c r="AC29" s="663"/>
      <c r="AD29" s="664" t="s">
        <v>129</v>
      </c>
      <c r="AE29" s="664"/>
      <c r="AF29" s="664"/>
      <c r="AG29" s="664"/>
      <c r="AH29" s="664"/>
      <c r="AI29" s="664"/>
      <c r="AJ29" s="664"/>
      <c r="AK29" s="664"/>
      <c r="AL29" s="624" t="s">
        <v>235</v>
      </c>
      <c r="AM29" s="625"/>
      <c r="AN29" s="625"/>
      <c r="AO29" s="665"/>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63"/>
      <c r="BP29" s="663"/>
      <c r="BQ29" s="663"/>
      <c r="BR29" s="663"/>
      <c r="BS29" s="664"/>
      <c r="BT29" s="664"/>
      <c r="BU29" s="664"/>
      <c r="BV29" s="664"/>
      <c r="BW29" s="664"/>
      <c r="BX29" s="664"/>
      <c r="BY29" s="664"/>
      <c r="BZ29" s="664"/>
      <c r="CA29" s="664"/>
      <c r="CB29" s="698"/>
      <c r="CD29" s="640" t="s">
        <v>305</v>
      </c>
      <c r="CE29" s="641"/>
      <c r="CF29" s="618" t="s">
        <v>306</v>
      </c>
      <c r="CG29" s="619"/>
      <c r="CH29" s="619"/>
      <c r="CI29" s="619"/>
      <c r="CJ29" s="619"/>
      <c r="CK29" s="619"/>
      <c r="CL29" s="619"/>
      <c r="CM29" s="619"/>
      <c r="CN29" s="619"/>
      <c r="CO29" s="619"/>
      <c r="CP29" s="619"/>
      <c r="CQ29" s="620"/>
      <c r="CR29" s="621">
        <v>2654623</v>
      </c>
      <c r="CS29" s="634"/>
      <c r="CT29" s="634"/>
      <c r="CU29" s="634"/>
      <c r="CV29" s="634"/>
      <c r="CW29" s="634"/>
      <c r="CX29" s="634"/>
      <c r="CY29" s="635"/>
      <c r="CZ29" s="624">
        <v>9.6</v>
      </c>
      <c r="DA29" s="636"/>
      <c r="DB29" s="636"/>
      <c r="DC29" s="637"/>
      <c r="DD29" s="627">
        <v>2650295</v>
      </c>
      <c r="DE29" s="634"/>
      <c r="DF29" s="634"/>
      <c r="DG29" s="634"/>
      <c r="DH29" s="634"/>
      <c r="DI29" s="634"/>
      <c r="DJ29" s="634"/>
      <c r="DK29" s="635"/>
      <c r="DL29" s="627">
        <v>2650295</v>
      </c>
      <c r="DM29" s="634"/>
      <c r="DN29" s="634"/>
      <c r="DO29" s="634"/>
      <c r="DP29" s="634"/>
      <c r="DQ29" s="634"/>
      <c r="DR29" s="634"/>
      <c r="DS29" s="634"/>
      <c r="DT29" s="634"/>
      <c r="DU29" s="634"/>
      <c r="DV29" s="635"/>
      <c r="DW29" s="624">
        <v>16.899999999999999</v>
      </c>
      <c r="DX29" s="636"/>
      <c r="DY29" s="636"/>
      <c r="DZ29" s="636"/>
      <c r="EA29" s="636"/>
      <c r="EB29" s="636"/>
      <c r="EC29" s="652"/>
    </row>
    <row r="30" spans="2:133" ht="11.25" customHeight="1" x14ac:dyDescent="0.15">
      <c r="B30" s="618" t="s">
        <v>307</v>
      </c>
      <c r="C30" s="619"/>
      <c r="D30" s="619"/>
      <c r="E30" s="619"/>
      <c r="F30" s="619"/>
      <c r="G30" s="619"/>
      <c r="H30" s="619"/>
      <c r="I30" s="619"/>
      <c r="J30" s="619"/>
      <c r="K30" s="619"/>
      <c r="L30" s="619"/>
      <c r="M30" s="619"/>
      <c r="N30" s="619"/>
      <c r="O30" s="619"/>
      <c r="P30" s="619"/>
      <c r="Q30" s="620"/>
      <c r="R30" s="621">
        <v>6152857</v>
      </c>
      <c r="S30" s="622"/>
      <c r="T30" s="622"/>
      <c r="U30" s="622"/>
      <c r="V30" s="622"/>
      <c r="W30" s="622"/>
      <c r="X30" s="622"/>
      <c r="Y30" s="623"/>
      <c r="Z30" s="663">
        <v>20.9</v>
      </c>
      <c r="AA30" s="663"/>
      <c r="AB30" s="663"/>
      <c r="AC30" s="663"/>
      <c r="AD30" s="664" t="s">
        <v>235</v>
      </c>
      <c r="AE30" s="664"/>
      <c r="AF30" s="664"/>
      <c r="AG30" s="664"/>
      <c r="AH30" s="664"/>
      <c r="AI30" s="664"/>
      <c r="AJ30" s="664"/>
      <c r="AK30" s="664"/>
      <c r="AL30" s="624" t="s">
        <v>129</v>
      </c>
      <c r="AM30" s="625"/>
      <c r="AN30" s="625"/>
      <c r="AO30" s="665"/>
      <c r="AP30" s="679" t="s">
        <v>223</v>
      </c>
      <c r="AQ30" s="680"/>
      <c r="AR30" s="680"/>
      <c r="AS30" s="680"/>
      <c r="AT30" s="680"/>
      <c r="AU30" s="680"/>
      <c r="AV30" s="680"/>
      <c r="AW30" s="680"/>
      <c r="AX30" s="680"/>
      <c r="AY30" s="680"/>
      <c r="AZ30" s="680"/>
      <c r="BA30" s="680"/>
      <c r="BB30" s="680"/>
      <c r="BC30" s="680"/>
      <c r="BD30" s="680"/>
      <c r="BE30" s="680"/>
      <c r="BF30" s="681"/>
      <c r="BG30" s="679" t="s">
        <v>308</v>
      </c>
      <c r="BH30" s="696"/>
      <c r="BI30" s="696"/>
      <c r="BJ30" s="696"/>
      <c r="BK30" s="696"/>
      <c r="BL30" s="696"/>
      <c r="BM30" s="696"/>
      <c r="BN30" s="696"/>
      <c r="BO30" s="696"/>
      <c r="BP30" s="696"/>
      <c r="BQ30" s="697"/>
      <c r="BR30" s="679" t="s">
        <v>309</v>
      </c>
      <c r="BS30" s="696"/>
      <c r="BT30" s="696"/>
      <c r="BU30" s="696"/>
      <c r="BV30" s="696"/>
      <c r="BW30" s="696"/>
      <c r="BX30" s="696"/>
      <c r="BY30" s="696"/>
      <c r="BZ30" s="696"/>
      <c r="CA30" s="696"/>
      <c r="CB30" s="697"/>
      <c r="CD30" s="642"/>
      <c r="CE30" s="643"/>
      <c r="CF30" s="618" t="s">
        <v>310</v>
      </c>
      <c r="CG30" s="619"/>
      <c r="CH30" s="619"/>
      <c r="CI30" s="619"/>
      <c r="CJ30" s="619"/>
      <c r="CK30" s="619"/>
      <c r="CL30" s="619"/>
      <c r="CM30" s="619"/>
      <c r="CN30" s="619"/>
      <c r="CO30" s="619"/>
      <c r="CP30" s="619"/>
      <c r="CQ30" s="620"/>
      <c r="CR30" s="621">
        <v>2573806</v>
      </c>
      <c r="CS30" s="622"/>
      <c r="CT30" s="622"/>
      <c r="CU30" s="622"/>
      <c r="CV30" s="622"/>
      <c r="CW30" s="622"/>
      <c r="CX30" s="622"/>
      <c r="CY30" s="623"/>
      <c r="CZ30" s="624">
        <v>9.3000000000000007</v>
      </c>
      <c r="DA30" s="636"/>
      <c r="DB30" s="636"/>
      <c r="DC30" s="637"/>
      <c r="DD30" s="627">
        <v>2569503</v>
      </c>
      <c r="DE30" s="622"/>
      <c r="DF30" s="622"/>
      <c r="DG30" s="622"/>
      <c r="DH30" s="622"/>
      <c r="DI30" s="622"/>
      <c r="DJ30" s="622"/>
      <c r="DK30" s="623"/>
      <c r="DL30" s="627">
        <v>2569503</v>
      </c>
      <c r="DM30" s="622"/>
      <c r="DN30" s="622"/>
      <c r="DO30" s="622"/>
      <c r="DP30" s="622"/>
      <c r="DQ30" s="622"/>
      <c r="DR30" s="622"/>
      <c r="DS30" s="622"/>
      <c r="DT30" s="622"/>
      <c r="DU30" s="622"/>
      <c r="DV30" s="623"/>
      <c r="DW30" s="624">
        <v>16.3</v>
      </c>
      <c r="DX30" s="636"/>
      <c r="DY30" s="636"/>
      <c r="DZ30" s="636"/>
      <c r="EA30" s="636"/>
      <c r="EB30" s="636"/>
      <c r="EC30" s="652"/>
    </row>
    <row r="31" spans="2:133" ht="11.25" customHeight="1" x14ac:dyDescent="0.15">
      <c r="B31" s="688" t="s">
        <v>311</v>
      </c>
      <c r="C31" s="689"/>
      <c r="D31" s="689"/>
      <c r="E31" s="689"/>
      <c r="F31" s="689"/>
      <c r="G31" s="689"/>
      <c r="H31" s="689"/>
      <c r="I31" s="689"/>
      <c r="J31" s="689"/>
      <c r="K31" s="689"/>
      <c r="L31" s="689"/>
      <c r="M31" s="689"/>
      <c r="N31" s="689"/>
      <c r="O31" s="689"/>
      <c r="P31" s="689"/>
      <c r="Q31" s="690"/>
      <c r="R31" s="621" t="s">
        <v>235</v>
      </c>
      <c r="S31" s="622"/>
      <c r="T31" s="622"/>
      <c r="U31" s="622"/>
      <c r="V31" s="622"/>
      <c r="W31" s="622"/>
      <c r="X31" s="622"/>
      <c r="Y31" s="623"/>
      <c r="Z31" s="663" t="s">
        <v>129</v>
      </c>
      <c r="AA31" s="663"/>
      <c r="AB31" s="663"/>
      <c r="AC31" s="663"/>
      <c r="AD31" s="664" t="s">
        <v>235</v>
      </c>
      <c r="AE31" s="664"/>
      <c r="AF31" s="664"/>
      <c r="AG31" s="664"/>
      <c r="AH31" s="664"/>
      <c r="AI31" s="664"/>
      <c r="AJ31" s="664"/>
      <c r="AK31" s="664"/>
      <c r="AL31" s="624" t="s">
        <v>235</v>
      </c>
      <c r="AM31" s="625"/>
      <c r="AN31" s="625"/>
      <c r="AO31" s="665"/>
      <c r="AP31" s="691" t="s">
        <v>312</v>
      </c>
      <c r="AQ31" s="692"/>
      <c r="AR31" s="692"/>
      <c r="AS31" s="692"/>
      <c r="AT31" s="693" t="s">
        <v>313</v>
      </c>
      <c r="AU31" s="218"/>
      <c r="AV31" s="218"/>
      <c r="AW31" s="218"/>
      <c r="AX31" s="676" t="s">
        <v>188</v>
      </c>
      <c r="AY31" s="677"/>
      <c r="AZ31" s="677"/>
      <c r="BA31" s="677"/>
      <c r="BB31" s="677"/>
      <c r="BC31" s="677"/>
      <c r="BD31" s="677"/>
      <c r="BE31" s="677"/>
      <c r="BF31" s="678"/>
      <c r="BG31" s="684">
        <v>99.1</v>
      </c>
      <c r="BH31" s="685"/>
      <c r="BI31" s="685"/>
      <c r="BJ31" s="685"/>
      <c r="BK31" s="685"/>
      <c r="BL31" s="685"/>
      <c r="BM31" s="686">
        <v>96.6</v>
      </c>
      <c r="BN31" s="685"/>
      <c r="BO31" s="685"/>
      <c r="BP31" s="685"/>
      <c r="BQ31" s="687"/>
      <c r="BR31" s="684">
        <v>99</v>
      </c>
      <c r="BS31" s="685"/>
      <c r="BT31" s="685"/>
      <c r="BU31" s="685"/>
      <c r="BV31" s="685"/>
      <c r="BW31" s="685"/>
      <c r="BX31" s="686">
        <v>96</v>
      </c>
      <c r="BY31" s="685"/>
      <c r="BZ31" s="685"/>
      <c r="CA31" s="685"/>
      <c r="CB31" s="687"/>
      <c r="CD31" s="642"/>
      <c r="CE31" s="643"/>
      <c r="CF31" s="618" t="s">
        <v>314</v>
      </c>
      <c r="CG31" s="619"/>
      <c r="CH31" s="619"/>
      <c r="CI31" s="619"/>
      <c r="CJ31" s="619"/>
      <c r="CK31" s="619"/>
      <c r="CL31" s="619"/>
      <c r="CM31" s="619"/>
      <c r="CN31" s="619"/>
      <c r="CO31" s="619"/>
      <c r="CP31" s="619"/>
      <c r="CQ31" s="620"/>
      <c r="CR31" s="621">
        <v>80817</v>
      </c>
      <c r="CS31" s="634"/>
      <c r="CT31" s="634"/>
      <c r="CU31" s="634"/>
      <c r="CV31" s="634"/>
      <c r="CW31" s="634"/>
      <c r="CX31" s="634"/>
      <c r="CY31" s="635"/>
      <c r="CZ31" s="624">
        <v>0.3</v>
      </c>
      <c r="DA31" s="636"/>
      <c r="DB31" s="636"/>
      <c r="DC31" s="637"/>
      <c r="DD31" s="627">
        <v>80792</v>
      </c>
      <c r="DE31" s="634"/>
      <c r="DF31" s="634"/>
      <c r="DG31" s="634"/>
      <c r="DH31" s="634"/>
      <c r="DI31" s="634"/>
      <c r="DJ31" s="634"/>
      <c r="DK31" s="635"/>
      <c r="DL31" s="627">
        <v>80792</v>
      </c>
      <c r="DM31" s="634"/>
      <c r="DN31" s="634"/>
      <c r="DO31" s="634"/>
      <c r="DP31" s="634"/>
      <c r="DQ31" s="634"/>
      <c r="DR31" s="634"/>
      <c r="DS31" s="634"/>
      <c r="DT31" s="634"/>
      <c r="DU31" s="634"/>
      <c r="DV31" s="635"/>
      <c r="DW31" s="624">
        <v>0.5</v>
      </c>
      <c r="DX31" s="636"/>
      <c r="DY31" s="636"/>
      <c r="DZ31" s="636"/>
      <c r="EA31" s="636"/>
      <c r="EB31" s="636"/>
      <c r="EC31" s="652"/>
    </row>
    <row r="32" spans="2:133" ht="11.25" customHeight="1" x14ac:dyDescent="0.15">
      <c r="B32" s="618" t="s">
        <v>315</v>
      </c>
      <c r="C32" s="619"/>
      <c r="D32" s="619"/>
      <c r="E32" s="619"/>
      <c r="F32" s="619"/>
      <c r="G32" s="619"/>
      <c r="H32" s="619"/>
      <c r="I32" s="619"/>
      <c r="J32" s="619"/>
      <c r="K32" s="619"/>
      <c r="L32" s="619"/>
      <c r="M32" s="619"/>
      <c r="N32" s="619"/>
      <c r="O32" s="619"/>
      <c r="P32" s="619"/>
      <c r="Q32" s="620"/>
      <c r="R32" s="621">
        <v>2039082</v>
      </c>
      <c r="S32" s="622"/>
      <c r="T32" s="622"/>
      <c r="U32" s="622"/>
      <c r="V32" s="622"/>
      <c r="W32" s="622"/>
      <c r="X32" s="622"/>
      <c r="Y32" s="623"/>
      <c r="Z32" s="663">
        <v>6.9</v>
      </c>
      <c r="AA32" s="663"/>
      <c r="AB32" s="663"/>
      <c r="AC32" s="663"/>
      <c r="AD32" s="664" t="s">
        <v>235</v>
      </c>
      <c r="AE32" s="664"/>
      <c r="AF32" s="664"/>
      <c r="AG32" s="664"/>
      <c r="AH32" s="664"/>
      <c r="AI32" s="664"/>
      <c r="AJ32" s="664"/>
      <c r="AK32" s="664"/>
      <c r="AL32" s="624" t="s">
        <v>235</v>
      </c>
      <c r="AM32" s="625"/>
      <c r="AN32" s="625"/>
      <c r="AO32" s="665"/>
      <c r="AP32" s="666"/>
      <c r="AQ32" s="667"/>
      <c r="AR32" s="667"/>
      <c r="AS32" s="667"/>
      <c r="AT32" s="694"/>
      <c r="AU32" s="214" t="s">
        <v>316</v>
      </c>
      <c r="AX32" s="618" t="s">
        <v>317</v>
      </c>
      <c r="AY32" s="619"/>
      <c r="AZ32" s="619"/>
      <c r="BA32" s="619"/>
      <c r="BB32" s="619"/>
      <c r="BC32" s="619"/>
      <c r="BD32" s="619"/>
      <c r="BE32" s="619"/>
      <c r="BF32" s="620"/>
      <c r="BG32" s="683">
        <v>99.1</v>
      </c>
      <c r="BH32" s="634"/>
      <c r="BI32" s="634"/>
      <c r="BJ32" s="634"/>
      <c r="BK32" s="634"/>
      <c r="BL32" s="634"/>
      <c r="BM32" s="625">
        <v>96.7</v>
      </c>
      <c r="BN32" s="634"/>
      <c r="BO32" s="634"/>
      <c r="BP32" s="634"/>
      <c r="BQ32" s="661"/>
      <c r="BR32" s="683">
        <v>98.9</v>
      </c>
      <c r="BS32" s="634"/>
      <c r="BT32" s="634"/>
      <c r="BU32" s="634"/>
      <c r="BV32" s="634"/>
      <c r="BW32" s="634"/>
      <c r="BX32" s="625">
        <v>96</v>
      </c>
      <c r="BY32" s="634"/>
      <c r="BZ32" s="634"/>
      <c r="CA32" s="634"/>
      <c r="CB32" s="661"/>
      <c r="CD32" s="644"/>
      <c r="CE32" s="645"/>
      <c r="CF32" s="618" t="s">
        <v>318</v>
      </c>
      <c r="CG32" s="619"/>
      <c r="CH32" s="619"/>
      <c r="CI32" s="619"/>
      <c r="CJ32" s="619"/>
      <c r="CK32" s="619"/>
      <c r="CL32" s="619"/>
      <c r="CM32" s="619"/>
      <c r="CN32" s="619"/>
      <c r="CO32" s="619"/>
      <c r="CP32" s="619"/>
      <c r="CQ32" s="620"/>
      <c r="CR32" s="621" t="s">
        <v>129</v>
      </c>
      <c r="CS32" s="622"/>
      <c r="CT32" s="622"/>
      <c r="CU32" s="622"/>
      <c r="CV32" s="622"/>
      <c r="CW32" s="622"/>
      <c r="CX32" s="622"/>
      <c r="CY32" s="623"/>
      <c r="CZ32" s="624" t="s">
        <v>235</v>
      </c>
      <c r="DA32" s="636"/>
      <c r="DB32" s="636"/>
      <c r="DC32" s="637"/>
      <c r="DD32" s="627" t="s">
        <v>129</v>
      </c>
      <c r="DE32" s="622"/>
      <c r="DF32" s="622"/>
      <c r="DG32" s="622"/>
      <c r="DH32" s="622"/>
      <c r="DI32" s="622"/>
      <c r="DJ32" s="622"/>
      <c r="DK32" s="623"/>
      <c r="DL32" s="627" t="s">
        <v>235</v>
      </c>
      <c r="DM32" s="622"/>
      <c r="DN32" s="622"/>
      <c r="DO32" s="622"/>
      <c r="DP32" s="622"/>
      <c r="DQ32" s="622"/>
      <c r="DR32" s="622"/>
      <c r="DS32" s="622"/>
      <c r="DT32" s="622"/>
      <c r="DU32" s="622"/>
      <c r="DV32" s="623"/>
      <c r="DW32" s="624" t="s">
        <v>129</v>
      </c>
      <c r="DX32" s="636"/>
      <c r="DY32" s="636"/>
      <c r="DZ32" s="636"/>
      <c r="EA32" s="636"/>
      <c r="EB32" s="636"/>
      <c r="EC32" s="652"/>
    </row>
    <row r="33" spans="2:133" ht="11.25" customHeight="1" x14ac:dyDescent="0.15">
      <c r="B33" s="618" t="s">
        <v>319</v>
      </c>
      <c r="C33" s="619"/>
      <c r="D33" s="619"/>
      <c r="E33" s="619"/>
      <c r="F33" s="619"/>
      <c r="G33" s="619"/>
      <c r="H33" s="619"/>
      <c r="I33" s="619"/>
      <c r="J33" s="619"/>
      <c r="K33" s="619"/>
      <c r="L33" s="619"/>
      <c r="M33" s="619"/>
      <c r="N33" s="619"/>
      <c r="O33" s="619"/>
      <c r="P33" s="619"/>
      <c r="Q33" s="620"/>
      <c r="R33" s="621">
        <v>214478</v>
      </c>
      <c r="S33" s="622"/>
      <c r="T33" s="622"/>
      <c r="U33" s="622"/>
      <c r="V33" s="622"/>
      <c r="W33" s="622"/>
      <c r="X33" s="622"/>
      <c r="Y33" s="623"/>
      <c r="Z33" s="663">
        <v>0.7</v>
      </c>
      <c r="AA33" s="663"/>
      <c r="AB33" s="663"/>
      <c r="AC33" s="663"/>
      <c r="AD33" s="664">
        <v>3139</v>
      </c>
      <c r="AE33" s="664"/>
      <c r="AF33" s="664"/>
      <c r="AG33" s="664"/>
      <c r="AH33" s="664"/>
      <c r="AI33" s="664"/>
      <c r="AJ33" s="664"/>
      <c r="AK33" s="664"/>
      <c r="AL33" s="624">
        <v>0</v>
      </c>
      <c r="AM33" s="625"/>
      <c r="AN33" s="625"/>
      <c r="AO33" s="665"/>
      <c r="AP33" s="668"/>
      <c r="AQ33" s="669"/>
      <c r="AR33" s="669"/>
      <c r="AS33" s="669"/>
      <c r="AT33" s="695"/>
      <c r="AU33" s="219"/>
      <c r="AV33" s="219"/>
      <c r="AW33" s="219"/>
      <c r="AX33" s="602" t="s">
        <v>320</v>
      </c>
      <c r="AY33" s="603"/>
      <c r="AZ33" s="603"/>
      <c r="BA33" s="603"/>
      <c r="BB33" s="603"/>
      <c r="BC33" s="603"/>
      <c r="BD33" s="603"/>
      <c r="BE33" s="603"/>
      <c r="BF33" s="604"/>
      <c r="BG33" s="682">
        <v>99</v>
      </c>
      <c r="BH33" s="606"/>
      <c r="BI33" s="606"/>
      <c r="BJ33" s="606"/>
      <c r="BK33" s="606"/>
      <c r="BL33" s="606"/>
      <c r="BM33" s="656">
        <v>96.2</v>
      </c>
      <c r="BN33" s="606"/>
      <c r="BO33" s="606"/>
      <c r="BP33" s="606"/>
      <c r="BQ33" s="650"/>
      <c r="BR33" s="682">
        <v>99</v>
      </c>
      <c r="BS33" s="606"/>
      <c r="BT33" s="606"/>
      <c r="BU33" s="606"/>
      <c r="BV33" s="606"/>
      <c r="BW33" s="606"/>
      <c r="BX33" s="656">
        <v>95.8</v>
      </c>
      <c r="BY33" s="606"/>
      <c r="BZ33" s="606"/>
      <c r="CA33" s="606"/>
      <c r="CB33" s="650"/>
      <c r="CD33" s="618" t="s">
        <v>321</v>
      </c>
      <c r="CE33" s="619"/>
      <c r="CF33" s="619"/>
      <c r="CG33" s="619"/>
      <c r="CH33" s="619"/>
      <c r="CI33" s="619"/>
      <c r="CJ33" s="619"/>
      <c r="CK33" s="619"/>
      <c r="CL33" s="619"/>
      <c r="CM33" s="619"/>
      <c r="CN33" s="619"/>
      <c r="CO33" s="619"/>
      <c r="CP33" s="619"/>
      <c r="CQ33" s="620"/>
      <c r="CR33" s="621">
        <v>10684418</v>
      </c>
      <c r="CS33" s="634"/>
      <c r="CT33" s="634"/>
      <c r="CU33" s="634"/>
      <c r="CV33" s="634"/>
      <c r="CW33" s="634"/>
      <c r="CX33" s="634"/>
      <c r="CY33" s="635"/>
      <c r="CZ33" s="624">
        <v>38.6</v>
      </c>
      <c r="DA33" s="636"/>
      <c r="DB33" s="636"/>
      <c r="DC33" s="637"/>
      <c r="DD33" s="627">
        <v>8018044</v>
      </c>
      <c r="DE33" s="634"/>
      <c r="DF33" s="634"/>
      <c r="DG33" s="634"/>
      <c r="DH33" s="634"/>
      <c r="DI33" s="634"/>
      <c r="DJ33" s="634"/>
      <c r="DK33" s="635"/>
      <c r="DL33" s="627">
        <v>6309241</v>
      </c>
      <c r="DM33" s="634"/>
      <c r="DN33" s="634"/>
      <c r="DO33" s="634"/>
      <c r="DP33" s="634"/>
      <c r="DQ33" s="634"/>
      <c r="DR33" s="634"/>
      <c r="DS33" s="634"/>
      <c r="DT33" s="634"/>
      <c r="DU33" s="634"/>
      <c r="DV33" s="635"/>
      <c r="DW33" s="624">
        <v>40.1</v>
      </c>
      <c r="DX33" s="636"/>
      <c r="DY33" s="636"/>
      <c r="DZ33" s="636"/>
      <c r="EA33" s="636"/>
      <c r="EB33" s="636"/>
      <c r="EC33" s="652"/>
    </row>
    <row r="34" spans="2:133" ht="11.25" customHeight="1" x14ac:dyDescent="0.15">
      <c r="B34" s="618" t="s">
        <v>322</v>
      </c>
      <c r="C34" s="619"/>
      <c r="D34" s="619"/>
      <c r="E34" s="619"/>
      <c r="F34" s="619"/>
      <c r="G34" s="619"/>
      <c r="H34" s="619"/>
      <c r="I34" s="619"/>
      <c r="J34" s="619"/>
      <c r="K34" s="619"/>
      <c r="L34" s="619"/>
      <c r="M34" s="619"/>
      <c r="N34" s="619"/>
      <c r="O34" s="619"/>
      <c r="P34" s="619"/>
      <c r="Q34" s="620"/>
      <c r="R34" s="621">
        <v>303595</v>
      </c>
      <c r="S34" s="622"/>
      <c r="T34" s="622"/>
      <c r="U34" s="622"/>
      <c r="V34" s="622"/>
      <c r="W34" s="622"/>
      <c r="X34" s="622"/>
      <c r="Y34" s="623"/>
      <c r="Z34" s="663">
        <v>1</v>
      </c>
      <c r="AA34" s="663"/>
      <c r="AB34" s="663"/>
      <c r="AC34" s="663"/>
      <c r="AD34" s="664" t="s">
        <v>235</v>
      </c>
      <c r="AE34" s="664"/>
      <c r="AF34" s="664"/>
      <c r="AG34" s="664"/>
      <c r="AH34" s="664"/>
      <c r="AI34" s="664"/>
      <c r="AJ34" s="664"/>
      <c r="AK34" s="664"/>
      <c r="AL34" s="624" t="s">
        <v>129</v>
      </c>
      <c r="AM34" s="625"/>
      <c r="AN34" s="625"/>
      <c r="AO34" s="665"/>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323</v>
      </c>
      <c r="CE34" s="619"/>
      <c r="CF34" s="619"/>
      <c r="CG34" s="619"/>
      <c r="CH34" s="619"/>
      <c r="CI34" s="619"/>
      <c r="CJ34" s="619"/>
      <c r="CK34" s="619"/>
      <c r="CL34" s="619"/>
      <c r="CM34" s="619"/>
      <c r="CN34" s="619"/>
      <c r="CO34" s="619"/>
      <c r="CP34" s="619"/>
      <c r="CQ34" s="620"/>
      <c r="CR34" s="621">
        <v>3971563</v>
      </c>
      <c r="CS34" s="622"/>
      <c r="CT34" s="622"/>
      <c r="CU34" s="622"/>
      <c r="CV34" s="622"/>
      <c r="CW34" s="622"/>
      <c r="CX34" s="622"/>
      <c r="CY34" s="623"/>
      <c r="CZ34" s="624">
        <v>14.3</v>
      </c>
      <c r="DA34" s="636"/>
      <c r="DB34" s="636"/>
      <c r="DC34" s="637"/>
      <c r="DD34" s="627">
        <v>2551195</v>
      </c>
      <c r="DE34" s="622"/>
      <c r="DF34" s="622"/>
      <c r="DG34" s="622"/>
      <c r="DH34" s="622"/>
      <c r="DI34" s="622"/>
      <c r="DJ34" s="622"/>
      <c r="DK34" s="623"/>
      <c r="DL34" s="627">
        <v>2395371</v>
      </c>
      <c r="DM34" s="622"/>
      <c r="DN34" s="622"/>
      <c r="DO34" s="622"/>
      <c r="DP34" s="622"/>
      <c r="DQ34" s="622"/>
      <c r="DR34" s="622"/>
      <c r="DS34" s="622"/>
      <c r="DT34" s="622"/>
      <c r="DU34" s="622"/>
      <c r="DV34" s="623"/>
      <c r="DW34" s="624">
        <v>15.2</v>
      </c>
      <c r="DX34" s="636"/>
      <c r="DY34" s="636"/>
      <c r="DZ34" s="636"/>
      <c r="EA34" s="636"/>
      <c r="EB34" s="636"/>
      <c r="EC34" s="652"/>
    </row>
    <row r="35" spans="2:133" ht="11.25" customHeight="1" x14ac:dyDescent="0.15">
      <c r="B35" s="618" t="s">
        <v>324</v>
      </c>
      <c r="C35" s="619"/>
      <c r="D35" s="619"/>
      <c r="E35" s="619"/>
      <c r="F35" s="619"/>
      <c r="G35" s="619"/>
      <c r="H35" s="619"/>
      <c r="I35" s="619"/>
      <c r="J35" s="619"/>
      <c r="K35" s="619"/>
      <c r="L35" s="619"/>
      <c r="M35" s="619"/>
      <c r="N35" s="619"/>
      <c r="O35" s="619"/>
      <c r="P35" s="619"/>
      <c r="Q35" s="620"/>
      <c r="R35" s="621">
        <v>324391</v>
      </c>
      <c r="S35" s="622"/>
      <c r="T35" s="622"/>
      <c r="U35" s="622"/>
      <c r="V35" s="622"/>
      <c r="W35" s="622"/>
      <c r="X35" s="622"/>
      <c r="Y35" s="623"/>
      <c r="Z35" s="663">
        <v>1.1000000000000001</v>
      </c>
      <c r="AA35" s="663"/>
      <c r="AB35" s="663"/>
      <c r="AC35" s="663"/>
      <c r="AD35" s="664" t="s">
        <v>235</v>
      </c>
      <c r="AE35" s="664"/>
      <c r="AF35" s="664"/>
      <c r="AG35" s="664"/>
      <c r="AH35" s="664"/>
      <c r="AI35" s="664"/>
      <c r="AJ35" s="664"/>
      <c r="AK35" s="664"/>
      <c r="AL35" s="624" t="s">
        <v>235</v>
      </c>
      <c r="AM35" s="625"/>
      <c r="AN35" s="625"/>
      <c r="AO35" s="665"/>
      <c r="AP35" s="222"/>
      <c r="AQ35" s="679" t="s">
        <v>325</v>
      </c>
      <c r="AR35" s="680"/>
      <c r="AS35" s="680"/>
      <c r="AT35" s="680"/>
      <c r="AU35" s="680"/>
      <c r="AV35" s="680"/>
      <c r="AW35" s="680"/>
      <c r="AX35" s="680"/>
      <c r="AY35" s="680"/>
      <c r="AZ35" s="680"/>
      <c r="BA35" s="680"/>
      <c r="BB35" s="680"/>
      <c r="BC35" s="680"/>
      <c r="BD35" s="680"/>
      <c r="BE35" s="680"/>
      <c r="BF35" s="681"/>
      <c r="BG35" s="679" t="s">
        <v>326</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18" t="s">
        <v>327</v>
      </c>
      <c r="CE35" s="619"/>
      <c r="CF35" s="619"/>
      <c r="CG35" s="619"/>
      <c r="CH35" s="619"/>
      <c r="CI35" s="619"/>
      <c r="CJ35" s="619"/>
      <c r="CK35" s="619"/>
      <c r="CL35" s="619"/>
      <c r="CM35" s="619"/>
      <c r="CN35" s="619"/>
      <c r="CO35" s="619"/>
      <c r="CP35" s="619"/>
      <c r="CQ35" s="620"/>
      <c r="CR35" s="621">
        <v>80029</v>
      </c>
      <c r="CS35" s="634"/>
      <c r="CT35" s="634"/>
      <c r="CU35" s="634"/>
      <c r="CV35" s="634"/>
      <c r="CW35" s="634"/>
      <c r="CX35" s="634"/>
      <c r="CY35" s="635"/>
      <c r="CZ35" s="624">
        <v>0.3</v>
      </c>
      <c r="DA35" s="636"/>
      <c r="DB35" s="636"/>
      <c r="DC35" s="637"/>
      <c r="DD35" s="627">
        <v>58936</v>
      </c>
      <c r="DE35" s="634"/>
      <c r="DF35" s="634"/>
      <c r="DG35" s="634"/>
      <c r="DH35" s="634"/>
      <c r="DI35" s="634"/>
      <c r="DJ35" s="634"/>
      <c r="DK35" s="635"/>
      <c r="DL35" s="627">
        <v>58225</v>
      </c>
      <c r="DM35" s="634"/>
      <c r="DN35" s="634"/>
      <c r="DO35" s="634"/>
      <c r="DP35" s="634"/>
      <c r="DQ35" s="634"/>
      <c r="DR35" s="634"/>
      <c r="DS35" s="634"/>
      <c r="DT35" s="634"/>
      <c r="DU35" s="634"/>
      <c r="DV35" s="635"/>
      <c r="DW35" s="624">
        <v>0.4</v>
      </c>
      <c r="DX35" s="636"/>
      <c r="DY35" s="636"/>
      <c r="DZ35" s="636"/>
      <c r="EA35" s="636"/>
      <c r="EB35" s="636"/>
      <c r="EC35" s="652"/>
    </row>
    <row r="36" spans="2:133" ht="11.25" customHeight="1" x14ac:dyDescent="0.15">
      <c r="B36" s="618" t="s">
        <v>328</v>
      </c>
      <c r="C36" s="619"/>
      <c r="D36" s="619"/>
      <c r="E36" s="619"/>
      <c r="F36" s="619"/>
      <c r="G36" s="619"/>
      <c r="H36" s="619"/>
      <c r="I36" s="619"/>
      <c r="J36" s="619"/>
      <c r="K36" s="619"/>
      <c r="L36" s="619"/>
      <c r="M36" s="619"/>
      <c r="N36" s="619"/>
      <c r="O36" s="619"/>
      <c r="P36" s="619"/>
      <c r="Q36" s="620"/>
      <c r="R36" s="621">
        <v>792603</v>
      </c>
      <c r="S36" s="622"/>
      <c r="T36" s="622"/>
      <c r="U36" s="622"/>
      <c r="V36" s="622"/>
      <c r="W36" s="622"/>
      <c r="X36" s="622"/>
      <c r="Y36" s="623"/>
      <c r="Z36" s="663">
        <v>2.7</v>
      </c>
      <c r="AA36" s="663"/>
      <c r="AB36" s="663"/>
      <c r="AC36" s="663"/>
      <c r="AD36" s="664" t="s">
        <v>235</v>
      </c>
      <c r="AE36" s="664"/>
      <c r="AF36" s="664"/>
      <c r="AG36" s="664"/>
      <c r="AH36" s="664"/>
      <c r="AI36" s="664"/>
      <c r="AJ36" s="664"/>
      <c r="AK36" s="664"/>
      <c r="AL36" s="624" t="s">
        <v>129</v>
      </c>
      <c r="AM36" s="625"/>
      <c r="AN36" s="625"/>
      <c r="AO36" s="665"/>
      <c r="AP36" s="222"/>
      <c r="AQ36" s="670" t="s">
        <v>329</v>
      </c>
      <c r="AR36" s="671"/>
      <c r="AS36" s="671"/>
      <c r="AT36" s="671"/>
      <c r="AU36" s="671"/>
      <c r="AV36" s="671"/>
      <c r="AW36" s="671"/>
      <c r="AX36" s="671"/>
      <c r="AY36" s="672"/>
      <c r="AZ36" s="673">
        <v>3882496</v>
      </c>
      <c r="BA36" s="674"/>
      <c r="BB36" s="674"/>
      <c r="BC36" s="674"/>
      <c r="BD36" s="674"/>
      <c r="BE36" s="674"/>
      <c r="BF36" s="675"/>
      <c r="BG36" s="676" t="s">
        <v>330</v>
      </c>
      <c r="BH36" s="677"/>
      <c r="BI36" s="677"/>
      <c r="BJ36" s="677"/>
      <c r="BK36" s="677"/>
      <c r="BL36" s="677"/>
      <c r="BM36" s="677"/>
      <c r="BN36" s="677"/>
      <c r="BO36" s="677"/>
      <c r="BP36" s="677"/>
      <c r="BQ36" s="677"/>
      <c r="BR36" s="677"/>
      <c r="BS36" s="677"/>
      <c r="BT36" s="677"/>
      <c r="BU36" s="678"/>
      <c r="BV36" s="673">
        <v>65743</v>
      </c>
      <c r="BW36" s="674"/>
      <c r="BX36" s="674"/>
      <c r="BY36" s="674"/>
      <c r="BZ36" s="674"/>
      <c r="CA36" s="674"/>
      <c r="CB36" s="675"/>
      <c r="CD36" s="618" t="s">
        <v>331</v>
      </c>
      <c r="CE36" s="619"/>
      <c r="CF36" s="619"/>
      <c r="CG36" s="619"/>
      <c r="CH36" s="619"/>
      <c r="CI36" s="619"/>
      <c r="CJ36" s="619"/>
      <c r="CK36" s="619"/>
      <c r="CL36" s="619"/>
      <c r="CM36" s="619"/>
      <c r="CN36" s="619"/>
      <c r="CO36" s="619"/>
      <c r="CP36" s="619"/>
      <c r="CQ36" s="620"/>
      <c r="CR36" s="621">
        <v>3775391</v>
      </c>
      <c r="CS36" s="622"/>
      <c r="CT36" s="622"/>
      <c r="CU36" s="622"/>
      <c r="CV36" s="622"/>
      <c r="CW36" s="622"/>
      <c r="CX36" s="622"/>
      <c r="CY36" s="623"/>
      <c r="CZ36" s="624">
        <v>13.6</v>
      </c>
      <c r="DA36" s="636"/>
      <c r="DB36" s="636"/>
      <c r="DC36" s="637"/>
      <c r="DD36" s="627">
        <v>3337427</v>
      </c>
      <c r="DE36" s="622"/>
      <c r="DF36" s="622"/>
      <c r="DG36" s="622"/>
      <c r="DH36" s="622"/>
      <c r="DI36" s="622"/>
      <c r="DJ36" s="622"/>
      <c r="DK36" s="623"/>
      <c r="DL36" s="627">
        <v>1994252</v>
      </c>
      <c r="DM36" s="622"/>
      <c r="DN36" s="622"/>
      <c r="DO36" s="622"/>
      <c r="DP36" s="622"/>
      <c r="DQ36" s="622"/>
      <c r="DR36" s="622"/>
      <c r="DS36" s="622"/>
      <c r="DT36" s="622"/>
      <c r="DU36" s="622"/>
      <c r="DV36" s="623"/>
      <c r="DW36" s="624">
        <v>12.7</v>
      </c>
      <c r="DX36" s="636"/>
      <c r="DY36" s="636"/>
      <c r="DZ36" s="636"/>
      <c r="EA36" s="636"/>
      <c r="EB36" s="636"/>
      <c r="EC36" s="652"/>
    </row>
    <row r="37" spans="2:133" ht="11.25" customHeight="1" x14ac:dyDescent="0.15">
      <c r="B37" s="618" t="s">
        <v>332</v>
      </c>
      <c r="C37" s="619"/>
      <c r="D37" s="619"/>
      <c r="E37" s="619"/>
      <c r="F37" s="619"/>
      <c r="G37" s="619"/>
      <c r="H37" s="619"/>
      <c r="I37" s="619"/>
      <c r="J37" s="619"/>
      <c r="K37" s="619"/>
      <c r="L37" s="619"/>
      <c r="M37" s="619"/>
      <c r="N37" s="619"/>
      <c r="O37" s="619"/>
      <c r="P37" s="619"/>
      <c r="Q37" s="620"/>
      <c r="R37" s="621">
        <v>573194</v>
      </c>
      <c r="S37" s="622"/>
      <c r="T37" s="622"/>
      <c r="U37" s="622"/>
      <c r="V37" s="622"/>
      <c r="W37" s="622"/>
      <c r="X37" s="622"/>
      <c r="Y37" s="623"/>
      <c r="Z37" s="663">
        <v>1.9</v>
      </c>
      <c r="AA37" s="663"/>
      <c r="AB37" s="663"/>
      <c r="AC37" s="663"/>
      <c r="AD37" s="664">
        <v>40543</v>
      </c>
      <c r="AE37" s="664"/>
      <c r="AF37" s="664"/>
      <c r="AG37" s="664"/>
      <c r="AH37" s="664"/>
      <c r="AI37" s="664"/>
      <c r="AJ37" s="664"/>
      <c r="AK37" s="664"/>
      <c r="AL37" s="624">
        <v>0.3</v>
      </c>
      <c r="AM37" s="625"/>
      <c r="AN37" s="625"/>
      <c r="AO37" s="665"/>
      <c r="AQ37" s="658" t="s">
        <v>333</v>
      </c>
      <c r="AR37" s="659"/>
      <c r="AS37" s="659"/>
      <c r="AT37" s="659"/>
      <c r="AU37" s="659"/>
      <c r="AV37" s="659"/>
      <c r="AW37" s="659"/>
      <c r="AX37" s="659"/>
      <c r="AY37" s="660"/>
      <c r="AZ37" s="621">
        <v>1325651</v>
      </c>
      <c r="BA37" s="622"/>
      <c r="BB37" s="622"/>
      <c r="BC37" s="622"/>
      <c r="BD37" s="634"/>
      <c r="BE37" s="634"/>
      <c r="BF37" s="661"/>
      <c r="BG37" s="618" t="s">
        <v>334</v>
      </c>
      <c r="BH37" s="619"/>
      <c r="BI37" s="619"/>
      <c r="BJ37" s="619"/>
      <c r="BK37" s="619"/>
      <c r="BL37" s="619"/>
      <c r="BM37" s="619"/>
      <c r="BN37" s="619"/>
      <c r="BO37" s="619"/>
      <c r="BP37" s="619"/>
      <c r="BQ37" s="619"/>
      <c r="BR37" s="619"/>
      <c r="BS37" s="619"/>
      <c r="BT37" s="619"/>
      <c r="BU37" s="620"/>
      <c r="BV37" s="621">
        <v>-14875</v>
      </c>
      <c r="BW37" s="622"/>
      <c r="BX37" s="622"/>
      <c r="BY37" s="622"/>
      <c r="BZ37" s="622"/>
      <c r="CA37" s="622"/>
      <c r="CB37" s="662"/>
      <c r="CD37" s="618" t="s">
        <v>335</v>
      </c>
      <c r="CE37" s="619"/>
      <c r="CF37" s="619"/>
      <c r="CG37" s="619"/>
      <c r="CH37" s="619"/>
      <c r="CI37" s="619"/>
      <c r="CJ37" s="619"/>
      <c r="CK37" s="619"/>
      <c r="CL37" s="619"/>
      <c r="CM37" s="619"/>
      <c r="CN37" s="619"/>
      <c r="CO37" s="619"/>
      <c r="CP37" s="619"/>
      <c r="CQ37" s="620"/>
      <c r="CR37" s="621">
        <v>926212</v>
      </c>
      <c r="CS37" s="634"/>
      <c r="CT37" s="634"/>
      <c r="CU37" s="634"/>
      <c r="CV37" s="634"/>
      <c r="CW37" s="634"/>
      <c r="CX37" s="634"/>
      <c r="CY37" s="635"/>
      <c r="CZ37" s="624">
        <v>3.3</v>
      </c>
      <c r="DA37" s="636"/>
      <c r="DB37" s="636"/>
      <c r="DC37" s="637"/>
      <c r="DD37" s="627">
        <v>809038</v>
      </c>
      <c r="DE37" s="634"/>
      <c r="DF37" s="634"/>
      <c r="DG37" s="634"/>
      <c r="DH37" s="634"/>
      <c r="DI37" s="634"/>
      <c r="DJ37" s="634"/>
      <c r="DK37" s="635"/>
      <c r="DL37" s="627">
        <v>744192</v>
      </c>
      <c r="DM37" s="634"/>
      <c r="DN37" s="634"/>
      <c r="DO37" s="634"/>
      <c r="DP37" s="634"/>
      <c r="DQ37" s="634"/>
      <c r="DR37" s="634"/>
      <c r="DS37" s="634"/>
      <c r="DT37" s="634"/>
      <c r="DU37" s="634"/>
      <c r="DV37" s="635"/>
      <c r="DW37" s="624">
        <v>4.7</v>
      </c>
      <c r="DX37" s="636"/>
      <c r="DY37" s="636"/>
      <c r="DZ37" s="636"/>
      <c r="EA37" s="636"/>
      <c r="EB37" s="636"/>
      <c r="EC37" s="652"/>
    </row>
    <row r="38" spans="2:133" ht="11.25" customHeight="1" x14ac:dyDescent="0.15">
      <c r="B38" s="618" t="s">
        <v>336</v>
      </c>
      <c r="C38" s="619"/>
      <c r="D38" s="619"/>
      <c r="E38" s="619"/>
      <c r="F38" s="619"/>
      <c r="G38" s="619"/>
      <c r="H38" s="619"/>
      <c r="I38" s="619"/>
      <c r="J38" s="619"/>
      <c r="K38" s="619"/>
      <c r="L38" s="619"/>
      <c r="M38" s="619"/>
      <c r="N38" s="619"/>
      <c r="O38" s="619"/>
      <c r="P38" s="619"/>
      <c r="Q38" s="620"/>
      <c r="R38" s="621">
        <v>1381006</v>
      </c>
      <c r="S38" s="622"/>
      <c r="T38" s="622"/>
      <c r="U38" s="622"/>
      <c r="V38" s="622"/>
      <c r="W38" s="622"/>
      <c r="X38" s="622"/>
      <c r="Y38" s="623"/>
      <c r="Z38" s="663">
        <v>4.7</v>
      </c>
      <c r="AA38" s="663"/>
      <c r="AB38" s="663"/>
      <c r="AC38" s="663"/>
      <c r="AD38" s="664" t="s">
        <v>235</v>
      </c>
      <c r="AE38" s="664"/>
      <c r="AF38" s="664"/>
      <c r="AG38" s="664"/>
      <c r="AH38" s="664"/>
      <c r="AI38" s="664"/>
      <c r="AJ38" s="664"/>
      <c r="AK38" s="664"/>
      <c r="AL38" s="624" t="s">
        <v>129</v>
      </c>
      <c r="AM38" s="625"/>
      <c r="AN38" s="625"/>
      <c r="AO38" s="665"/>
      <c r="AQ38" s="658" t="s">
        <v>337</v>
      </c>
      <c r="AR38" s="659"/>
      <c r="AS38" s="659"/>
      <c r="AT38" s="659"/>
      <c r="AU38" s="659"/>
      <c r="AV38" s="659"/>
      <c r="AW38" s="659"/>
      <c r="AX38" s="659"/>
      <c r="AY38" s="660"/>
      <c r="AZ38" s="621">
        <v>17954</v>
      </c>
      <c r="BA38" s="622"/>
      <c r="BB38" s="622"/>
      <c r="BC38" s="622"/>
      <c r="BD38" s="634"/>
      <c r="BE38" s="634"/>
      <c r="BF38" s="661"/>
      <c r="BG38" s="618" t="s">
        <v>338</v>
      </c>
      <c r="BH38" s="619"/>
      <c r="BI38" s="619"/>
      <c r="BJ38" s="619"/>
      <c r="BK38" s="619"/>
      <c r="BL38" s="619"/>
      <c r="BM38" s="619"/>
      <c r="BN38" s="619"/>
      <c r="BO38" s="619"/>
      <c r="BP38" s="619"/>
      <c r="BQ38" s="619"/>
      <c r="BR38" s="619"/>
      <c r="BS38" s="619"/>
      <c r="BT38" s="619"/>
      <c r="BU38" s="620"/>
      <c r="BV38" s="621">
        <v>8227</v>
      </c>
      <c r="BW38" s="622"/>
      <c r="BX38" s="622"/>
      <c r="BY38" s="622"/>
      <c r="BZ38" s="622"/>
      <c r="CA38" s="622"/>
      <c r="CB38" s="662"/>
      <c r="CD38" s="618" t="s">
        <v>339</v>
      </c>
      <c r="CE38" s="619"/>
      <c r="CF38" s="619"/>
      <c r="CG38" s="619"/>
      <c r="CH38" s="619"/>
      <c r="CI38" s="619"/>
      <c r="CJ38" s="619"/>
      <c r="CK38" s="619"/>
      <c r="CL38" s="619"/>
      <c r="CM38" s="619"/>
      <c r="CN38" s="619"/>
      <c r="CO38" s="619"/>
      <c r="CP38" s="619"/>
      <c r="CQ38" s="620"/>
      <c r="CR38" s="621">
        <v>2538891</v>
      </c>
      <c r="CS38" s="622"/>
      <c r="CT38" s="622"/>
      <c r="CU38" s="622"/>
      <c r="CV38" s="622"/>
      <c r="CW38" s="622"/>
      <c r="CX38" s="622"/>
      <c r="CY38" s="623"/>
      <c r="CZ38" s="624">
        <v>9.1999999999999993</v>
      </c>
      <c r="DA38" s="636"/>
      <c r="DB38" s="636"/>
      <c r="DC38" s="637"/>
      <c r="DD38" s="627">
        <v>1999151</v>
      </c>
      <c r="DE38" s="622"/>
      <c r="DF38" s="622"/>
      <c r="DG38" s="622"/>
      <c r="DH38" s="622"/>
      <c r="DI38" s="622"/>
      <c r="DJ38" s="622"/>
      <c r="DK38" s="623"/>
      <c r="DL38" s="627">
        <v>1861369</v>
      </c>
      <c r="DM38" s="622"/>
      <c r="DN38" s="622"/>
      <c r="DO38" s="622"/>
      <c r="DP38" s="622"/>
      <c r="DQ38" s="622"/>
      <c r="DR38" s="622"/>
      <c r="DS38" s="622"/>
      <c r="DT38" s="622"/>
      <c r="DU38" s="622"/>
      <c r="DV38" s="623"/>
      <c r="DW38" s="624">
        <v>11.8</v>
      </c>
      <c r="DX38" s="636"/>
      <c r="DY38" s="636"/>
      <c r="DZ38" s="636"/>
      <c r="EA38" s="636"/>
      <c r="EB38" s="636"/>
      <c r="EC38" s="652"/>
    </row>
    <row r="39" spans="2:133" ht="11.25" customHeight="1" x14ac:dyDescent="0.15">
      <c r="B39" s="618" t="s">
        <v>340</v>
      </c>
      <c r="C39" s="619"/>
      <c r="D39" s="619"/>
      <c r="E39" s="619"/>
      <c r="F39" s="619"/>
      <c r="G39" s="619"/>
      <c r="H39" s="619"/>
      <c r="I39" s="619"/>
      <c r="J39" s="619"/>
      <c r="K39" s="619"/>
      <c r="L39" s="619"/>
      <c r="M39" s="619"/>
      <c r="N39" s="619"/>
      <c r="O39" s="619"/>
      <c r="P39" s="619"/>
      <c r="Q39" s="620"/>
      <c r="R39" s="621" t="s">
        <v>235</v>
      </c>
      <c r="S39" s="622"/>
      <c r="T39" s="622"/>
      <c r="U39" s="622"/>
      <c r="V39" s="622"/>
      <c r="W39" s="622"/>
      <c r="X39" s="622"/>
      <c r="Y39" s="623"/>
      <c r="Z39" s="663" t="s">
        <v>129</v>
      </c>
      <c r="AA39" s="663"/>
      <c r="AB39" s="663"/>
      <c r="AC39" s="663"/>
      <c r="AD39" s="664" t="s">
        <v>129</v>
      </c>
      <c r="AE39" s="664"/>
      <c r="AF39" s="664"/>
      <c r="AG39" s="664"/>
      <c r="AH39" s="664"/>
      <c r="AI39" s="664"/>
      <c r="AJ39" s="664"/>
      <c r="AK39" s="664"/>
      <c r="AL39" s="624" t="s">
        <v>235</v>
      </c>
      <c r="AM39" s="625"/>
      <c r="AN39" s="625"/>
      <c r="AO39" s="665"/>
      <c r="AQ39" s="658" t="s">
        <v>341</v>
      </c>
      <c r="AR39" s="659"/>
      <c r="AS39" s="659"/>
      <c r="AT39" s="659"/>
      <c r="AU39" s="659"/>
      <c r="AV39" s="659"/>
      <c r="AW39" s="659"/>
      <c r="AX39" s="659"/>
      <c r="AY39" s="660"/>
      <c r="AZ39" s="621" t="s">
        <v>235</v>
      </c>
      <c r="BA39" s="622"/>
      <c r="BB39" s="622"/>
      <c r="BC39" s="622"/>
      <c r="BD39" s="634"/>
      <c r="BE39" s="634"/>
      <c r="BF39" s="661"/>
      <c r="BG39" s="618" t="s">
        <v>342</v>
      </c>
      <c r="BH39" s="619"/>
      <c r="BI39" s="619"/>
      <c r="BJ39" s="619"/>
      <c r="BK39" s="619"/>
      <c r="BL39" s="619"/>
      <c r="BM39" s="619"/>
      <c r="BN39" s="619"/>
      <c r="BO39" s="619"/>
      <c r="BP39" s="619"/>
      <c r="BQ39" s="619"/>
      <c r="BR39" s="619"/>
      <c r="BS39" s="619"/>
      <c r="BT39" s="619"/>
      <c r="BU39" s="620"/>
      <c r="BV39" s="621">
        <v>13118</v>
      </c>
      <c r="BW39" s="622"/>
      <c r="BX39" s="622"/>
      <c r="BY39" s="622"/>
      <c r="BZ39" s="622"/>
      <c r="CA39" s="622"/>
      <c r="CB39" s="662"/>
      <c r="CD39" s="618" t="s">
        <v>343</v>
      </c>
      <c r="CE39" s="619"/>
      <c r="CF39" s="619"/>
      <c r="CG39" s="619"/>
      <c r="CH39" s="619"/>
      <c r="CI39" s="619"/>
      <c r="CJ39" s="619"/>
      <c r="CK39" s="619"/>
      <c r="CL39" s="619"/>
      <c r="CM39" s="619"/>
      <c r="CN39" s="619"/>
      <c r="CO39" s="619"/>
      <c r="CP39" s="619"/>
      <c r="CQ39" s="620"/>
      <c r="CR39" s="621">
        <v>295820</v>
      </c>
      <c r="CS39" s="634"/>
      <c r="CT39" s="634"/>
      <c r="CU39" s="634"/>
      <c r="CV39" s="634"/>
      <c r="CW39" s="634"/>
      <c r="CX39" s="634"/>
      <c r="CY39" s="635"/>
      <c r="CZ39" s="624">
        <v>1.1000000000000001</v>
      </c>
      <c r="DA39" s="636"/>
      <c r="DB39" s="636"/>
      <c r="DC39" s="637"/>
      <c r="DD39" s="627">
        <v>50623</v>
      </c>
      <c r="DE39" s="634"/>
      <c r="DF39" s="634"/>
      <c r="DG39" s="634"/>
      <c r="DH39" s="634"/>
      <c r="DI39" s="634"/>
      <c r="DJ39" s="634"/>
      <c r="DK39" s="635"/>
      <c r="DL39" s="627" t="s">
        <v>235</v>
      </c>
      <c r="DM39" s="634"/>
      <c r="DN39" s="634"/>
      <c r="DO39" s="634"/>
      <c r="DP39" s="634"/>
      <c r="DQ39" s="634"/>
      <c r="DR39" s="634"/>
      <c r="DS39" s="634"/>
      <c r="DT39" s="634"/>
      <c r="DU39" s="634"/>
      <c r="DV39" s="635"/>
      <c r="DW39" s="624" t="s">
        <v>129</v>
      </c>
      <c r="DX39" s="636"/>
      <c r="DY39" s="636"/>
      <c r="DZ39" s="636"/>
      <c r="EA39" s="636"/>
      <c r="EB39" s="636"/>
      <c r="EC39" s="652"/>
    </row>
    <row r="40" spans="2:133" ht="11.25" customHeight="1" x14ac:dyDescent="0.15">
      <c r="B40" s="618" t="s">
        <v>344</v>
      </c>
      <c r="C40" s="619"/>
      <c r="D40" s="619"/>
      <c r="E40" s="619"/>
      <c r="F40" s="619"/>
      <c r="G40" s="619"/>
      <c r="H40" s="619"/>
      <c r="I40" s="619"/>
      <c r="J40" s="619"/>
      <c r="K40" s="619"/>
      <c r="L40" s="619"/>
      <c r="M40" s="619"/>
      <c r="N40" s="619"/>
      <c r="O40" s="619"/>
      <c r="P40" s="619"/>
      <c r="Q40" s="620"/>
      <c r="R40" s="621">
        <v>274806</v>
      </c>
      <c r="S40" s="622"/>
      <c r="T40" s="622"/>
      <c r="U40" s="622"/>
      <c r="V40" s="622"/>
      <c r="W40" s="622"/>
      <c r="X40" s="622"/>
      <c r="Y40" s="623"/>
      <c r="Z40" s="663">
        <v>0.9</v>
      </c>
      <c r="AA40" s="663"/>
      <c r="AB40" s="663"/>
      <c r="AC40" s="663"/>
      <c r="AD40" s="664" t="s">
        <v>235</v>
      </c>
      <c r="AE40" s="664"/>
      <c r="AF40" s="664"/>
      <c r="AG40" s="664"/>
      <c r="AH40" s="664"/>
      <c r="AI40" s="664"/>
      <c r="AJ40" s="664"/>
      <c r="AK40" s="664"/>
      <c r="AL40" s="624" t="s">
        <v>235</v>
      </c>
      <c r="AM40" s="625"/>
      <c r="AN40" s="625"/>
      <c r="AO40" s="665"/>
      <c r="AQ40" s="658" t="s">
        <v>345</v>
      </c>
      <c r="AR40" s="659"/>
      <c r="AS40" s="659"/>
      <c r="AT40" s="659"/>
      <c r="AU40" s="659"/>
      <c r="AV40" s="659"/>
      <c r="AW40" s="659"/>
      <c r="AX40" s="659"/>
      <c r="AY40" s="660"/>
      <c r="AZ40" s="621" t="s">
        <v>235</v>
      </c>
      <c r="BA40" s="622"/>
      <c r="BB40" s="622"/>
      <c r="BC40" s="622"/>
      <c r="BD40" s="634"/>
      <c r="BE40" s="634"/>
      <c r="BF40" s="661"/>
      <c r="BG40" s="666" t="s">
        <v>346</v>
      </c>
      <c r="BH40" s="667"/>
      <c r="BI40" s="667"/>
      <c r="BJ40" s="667"/>
      <c r="BK40" s="667"/>
      <c r="BL40" s="223"/>
      <c r="BM40" s="619" t="s">
        <v>347</v>
      </c>
      <c r="BN40" s="619"/>
      <c r="BO40" s="619"/>
      <c r="BP40" s="619"/>
      <c r="BQ40" s="619"/>
      <c r="BR40" s="619"/>
      <c r="BS40" s="619"/>
      <c r="BT40" s="619"/>
      <c r="BU40" s="620"/>
      <c r="BV40" s="621">
        <v>88</v>
      </c>
      <c r="BW40" s="622"/>
      <c r="BX40" s="622"/>
      <c r="BY40" s="622"/>
      <c r="BZ40" s="622"/>
      <c r="CA40" s="622"/>
      <c r="CB40" s="662"/>
      <c r="CD40" s="618" t="s">
        <v>348</v>
      </c>
      <c r="CE40" s="619"/>
      <c r="CF40" s="619"/>
      <c r="CG40" s="619"/>
      <c r="CH40" s="619"/>
      <c r="CI40" s="619"/>
      <c r="CJ40" s="619"/>
      <c r="CK40" s="619"/>
      <c r="CL40" s="619"/>
      <c r="CM40" s="619"/>
      <c r="CN40" s="619"/>
      <c r="CO40" s="619"/>
      <c r="CP40" s="619"/>
      <c r="CQ40" s="620"/>
      <c r="CR40" s="621">
        <v>22724</v>
      </c>
      <c r="CS40" s="622"/>
      <c r="CT40" s="622"/>
      <c r="CU40" s="622"/>
      <c r="CV40" s="622"/>
      <c r="CW40" s="622"/>
      <c r="CX40" s="622"/>
      <c r="CY40" s="623"/>
      <c r="CZ40" s="624">
        <v>0.1</v>
      </c>
      <c r="DA40" s="636"/>
      <c r="DB40" s="636"/>
      <c r="DC40" s="637"/>
      <c r="DD40" s="627">
        <v>20712</v>
      </c>
      <c r="DE40" s="622"/>
      <c r="DF40" s="622"/>
      <c r="DG40" s="622"/>
      <c r="DH40" s="622"/>
      <c r="DI40" s="622"/>
      <c r="DJ40" s="622"/>
      <c r="DK40" s="623"/>
      <c r="DL40" s="627">
        <v>24</v>
      </c>
      <c r="DM40" s="622"/>
      <c r="DN40" s="622"/>
      <c r="DO40" s="622"/>
      <c r="DP40" s="622"/>
      <c r="DQ40" s="622"/>
      <c r="DR40" s="622"/>
      <c r="DS40" s="622"/>
      <c r="DT40" s="622"/>
      <c r="DU40" s="622"/>
      <c r="DV40" s="623"/>
      <c r="DW40" s="624">
        <v>0</v>
      </c>
      <c r="DX40" s="636"/>
      <c r="DY40" s="636"/>
      <c r="DZ40" s="636"/>
      <c r="EA40" s="636"/>
      <c r="EB40" s="636"/>
      <c r="EC40" s="652"/>
    </row>
    <row r="41" spans="2:133" ht="11.25" customHeight="1" x14ac:dyDescent="0.15">
      <c r="B41" s="602" t="s">
        <v>349</v>
      </c>
      <c r="C41" s="603"/>
      <c r="D41" s="603"/>
      <c r="E41" s="603"/>
      <c r="F41" s="603"/>
      <c r="G41" s="603"/>
      <c r="H41" s="603"/>
      <c r="I41" s="603"/>
      <c r="J41" s="603"/>
      <c r="K41" s="603"/>
      <c r="L41" s="603"/>
      <c r="M41" s="603"/>
      <c r="N41" s="603"/>
      <c r="O41" s="603"/>
      <c r="P41" s="603"/>
      <c r="Q41" s="604"/>
      <c r="R41" s="605">
        <v>29441463</v>
      </c>
      <c r="S41" s="649"/>
      <c r="T41" s="649"/>
      <c r="U41" s="649"/>
      <c r="V41" s="649"/>
      <c r="W41" s="649"/>
      <c r="X41" s="649"/>
      <c r="Y41" s="653"/>
      <c r="Z41" s="654">
        <v>100</v>
      </c>
      <c r="AA41" s="654"/>
      <c r="AB41" s="654"/>
      <c r="AC41" s="654"/>
      <c r="AD41" s="655">
        <v>15446180</v>
      </c>
      <c r="AE41" s="655"/>
      <c r="AF41" s="655"/>
      <c r="AG41" s="655"/>
      <c r="AH41" s="655"/>
      <c r="AI41" s="655"/>
      <c r="AJ41" s="655"/>
      <c r="AK41" s="655"/>
      <c r="AL41" s="608">
        <v>100</v>
      </c>
      <c r="AM41" s="656"/>
      <c r="AN41" s="656"/>
      <c r="AO41" s="657"/>
      <c r="AQ41" s="658" t="s">
        <v>350</v>
      </c>
      <c r="AR41" s="659"/>
      <c r="AS41" s="659"/>
      <c r="AT41" s="659"/>
      <c r="AU41" s="659"/>
      <c r="AV41" s="659"/>
      <c r="AW41" s="659"/>
      <c r="AX41" s="659"/>
      <c r="AY41" s="660"/>
      <c r="AZ41" s="621">
        <v>631406</v>
      </c>
      <c r="BA41" s="622"/>
      <c r="BB41" s="622"/>
      <c r="BC41" s="622"/>
      <c r="BD41" s="634"/>
      <c r="BE41" s="634"/>
      <c r="BF41" s="661"/>
      <c r="BG41" s="666"/>
      <c r="BH41" s="667"/>
      <c r="BI41" s="667"/>
      <c r="BJ41" s="667"/>
      <c r="BK41" s="667"/>
      <c r="BL41" s="223"/>
      <c r="BM41" s="619" t="s">
        <v>351</v>
      </c>
      <c r="BN41" s="619"/>
      <c r="BO41" s="619"/>
      <c r="BP41" s="619"/>
      <c r="BQ41" s="619"/>
      <c r="BR41" s="619"/>
      <c r="BS41" s="619"/>
      <c r="BT41" s="619"/>
      <c r="BU41" s="620"/>
      <c r="BV41" s="621" t="s">
        <v>352</v>
      </c>
      <c r="BW41" s="622"/>
      <c r="BX41" s="622"/>
      <c r="BY41" s="622"/>
      <c r="BZ41" s="622"/>
      <c r="CA41" s="622"/>
      <c r="CB41" s="662"/>
      <c r="CD41" s="618" t="s">
        <v>353</v>
      </c>
      <c r="CE41" s="619"/>
      <c r="CF41" s="619"/>
      <c r="CG41" s="619"/>
      <c r="CH41" s="619"/>
      <c r="CI41" s="619"/>
      <c r="CJ41" s="619"/>
      <c r="CK41" s="619"/>
      <c r="CL41" s="619"/>
      <c r="CM41" s="619"/>
      <c r="CN41" s="619"/>
      <c r="CO41" s="619"/>
      <c r="CP41" s="619"/>
      <c r="CQ41" s="620"/>
      <c r="CR41" s="621" t="s">
        <v>352</v>
      </c>
      <c r="CS41" s="634"/>
      <c r="CT41" s="634"/>
      <c r="CU41" s="634"/>
      <c r="CV41" s="634"/>
      <c r="CW41" s="634"/>
      <c r="CX41" s="634"/>
      <c r="CY41" s="635"/>
      <c r="CZ41" s="624" t="s">
        <v>352</v>
      </c>
      <c r="DA41" s="636"/>
      <c r="DB41" s="636"/>
      <c r="DC41" s="637"/>
      <c r="DD41" s="627" t="s">
        <v>352</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46" t="s">
        <v>354</v>
      </c>
      <c r="AR42" s="647"/>
      <c r="AS42" s="647"/>
      <c r="AT42" s="647"/>
      <c r="AU42" s="647"/>
      <c r="AV42" s="647"/>
      <c r="AW42" s="647"/>
      <c r="AX42" s="647"/>
      <c r="AY42" s="648"/>
      <c r="AZ42" s="605">
        <v>1907485</v>
      </c>
      <c r="BA42" s="649"/>
      <c r="BB42" s="649"/>
      <c r="BC42" s="649"/>
      <c r="BD42" s="606"/>
      <c r="BE42" s="606"/>
      <c r="BF42" s="650"/>
      <c r="BG42" s="668"/>
      <c r="BH42" s="669"/>
      <c r="BI42" s="669"/>
      <c r="BJ42" s="669"/>
      <c r="BK42" s="669"/>
      <c r="BL42" s="224"/>
      <c r="BM42" s="603" t="s">
        <v>355</v>
      </c>
      <c r="BN42" s="603"/>
      <c r="BO42" s="603"/>
      <c r="BP42" s="603"/>
      <c r="BQ42" s="603"/>
      <c r="BR42" s="603"/>
      <c r="BS42" s="603"/>
      <c r="BT42" s="603"/>
      <c r="BU42" s="604"/>
      <c r="BV42" s="605">
        <v>318</v>
      </c>
      <c r="BW42" s="649"/>
      <c r="BX42" s="649"/>
      <c r="BY42" s="649"/>
      <c r="BZ42" s="649"/>
      <c r="CA42" s="649"/>
      <c r="CB42" s="651"/>
      <c r="CD42" s="618" t="s">
        <v>356</v>
      </c>
      <c r="CE42" s="619"/>
      <c r="CF42" s="619"/>
      <c r="CG42" s="619"/>
      <c r="CH42" s="619"/>
      <c r="CI42" s="619"/>
      <c r="CJ42" s="619"/>
      <c r="CK42" s="619"/>
      <c r="CL42" s="619"/>
      <c r="CM42" s="619"/>
      <c r="CN42" s="619"/>
      <c r="CO42" s="619"/>
      <c r="CP42" s="619"/>
      <c r="CQ42" s="620"/>
      <c r="CR42" s="621">
        <v>2376182</v>
      </c>
      <c r="CS42" s="634"/>
      <c r="CT42" s="634"/>
      <c r="CU42" s="634"/>
      <c r="CV42" s="634"/>
      <c r="CW42" s="634"/>
      <c r="CX42" s="634"/>
      <c r="CY42" s="635"/>
      <c r="CZ42" s="624">
        <v>8.6</v>
      </c>
      <c r="DA42" s="636"/>
      <c r="DB42" s="636"/>
      <c r="DC42" s="637"/>
      <c r="DD42" s="627">
        <v>435805</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357</v>
      </c>
      <c r="CD43" s="618" t="s">
        <v>358</v>
      </c>
      <c r="CE43" s="619"/>
      <c r="CF43" s="619"/>
      <c r="CG43" s="619"/>
      <c r="CH43" s="619"/>
      <c r="CI43" s="619"/>
      <c r="CJ43" s="619"/>
      <c r="CK43" s="619"/>
      <c r="CL43" s="619"/>
      <c r="CM43" s="619"/>
      <c r="CN43" s="619"/>
      <c r="CO43" s="619"/>
      <c r="CP43" s="619"/>
      <c r="CQ43" s="620"/>
      <c r="CR43" s="621">
        <v>112749</v>
      </c>
      <c r="CS43" s="634"/>
      <c r="CT43" s="634"/>
      <c r="CU43" s="634"/>
      <c r="CV43" s="634"/>
      <c r="CW43" s="634"/>
      <c r="CX43" s="634"/>
      <c r="CY43" s="635"/>
      <c r="CZ43" s="624">
        <v>0.4</v>
      </c>
      <c r="DA43" s="636"/>
      <c r="DB43" s="636"/>
      <c r="DC43" s="637"/>
      <c r="DD43" s="627">
        <v>112749</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359</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305</v>
      </c>
      <c r="CE44" s="641"/>
      <c r="CF44" s="618" t="s">
        <v>360</v>
      </c>
      <c r="CG44" s="619"/>
      <c r="CH44" s="619"/>
      <c r="CI44" s="619"/>
      <c r="CJ44" s="619"/>
      <c r="CK44" s="619"/>
      <c r="CL44" s="619"/>
      <c r="CM44" s="619"/>
      <c r="CN44" s="619"/>
      <c r="CO44" s="619"/>
      <c r="CP44" s="619"/>
      <c r="CQ44" s="620"/>
      <c r="CR44" s="621">
        <v>2364635</v>
      </c>
      <c r="CS44" s="622"/>
      <c r="CT44" s="622"/>
      <c r="CU44" s="622"/>
      <c r="CV44" s="622"/>
      <c r="CW44" s="622"/>
      <c r="CX44" s="622"/>
      <c r="CY44" s="623"/>
      <c r="CZ44" s="624">
        <v>8.5</v>
      </c>
      <c r="DA44" s="625"/>
      <c r="DB44" s="625"/>
      <c r="DC44" s="626"/>
      <c r="DD44" s="627">
        <v>430192</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361</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362</v>
      </c>
      <c r="CG45" s="619"/>
      <c r="CH45" s="619"/>
      <c r="CI45" s="619"/>
      <c r="CJ45" s="619"/>
      <c r="CK45" s="619"/>
      <c r="CL45" s="619"/>
      <c r="CM45" s="619"/>
      <c r="CN45" s="619"/>
      <c r="CO45" s="619"/>
      <c r="CP45" s="619"/>
      <c r="CQ45" s="620"/>
      <c r="CR45" s="621">
        <v>1538349</v>
      </c>
      <c r="CS45" s="634"/>
      <c r="CT45" s="634"/>
      <c r="CU45" s="634"/>
      <c r="CV45" s="634"/>
      <c r="CW45" s="634"/>
      <c r="CX45" s="634"/>
      <c r="CY45" s="635"/>
      <c r="CZ45" s="624">
        <v>5.6</v>
      </c>
      <c r="DA45" s="636"/>
      <c r="DB45" s="636"/>
      <c r="DC45" s="637"/>
      <c r="DD45" s="627">
        <v>98596</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363</v>
      </c>
      <c r="CG46" s="619"/>
      <c r="CH46" s="619"/>
      <c r="CI46" s="619"/>
      <c r="CJ46" s="619"/>
      <c r="CK46" s="619"/>
      <c r="CL46" s="619"/>
      <c r="CM46" s="619"/>
      <c r="CN46" s="619"/>
      <c r="CO46" s="619"/>
      <c r="CP46" s="619"/>
      <c r="CQ46" s="620"/>
      <c r="CR46" s="621">
        <v>826286</v>
      </c>
      <c r="CS46" s="622"/>
      <c r="CT46" s="622"/>
      <c r="CU46" s="622"/>
      <c r="CV46" s="622"/>
      <c r="CW46" s="622"/>
      <c r="CX46" s="622"/>
      <c r="CY46" s="623"/>
      <c r="CZ46" s="624">
        <v>3</v>
      </c>
      <c r="DA46" s="625"/>
      <c r="DB46" s="625"/>
      <c r="DC46" s="626"/>
      <c r="DD46" s="627">
        <v>331596</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364</v>
      </c>
      <c r="CG47" s="619"/>
      <c r="CH47" s="619"/>
      <c r="CI47" s="619"/>
      <c r="CJ47" s="619"/>
      <c r="CK47" s="619"/>
      <c r="CL47" s="619"/>
      <c r="CM47" s="619"/>
      <c r="CN47" s="619"/>
      <c r="CO47" s="619"/>
      <c r="CP47" s="619"/>
      <c r="CQ47" s="620"/>
      <c r="CR47" s="621">
        <v>11547</v>
      </c>
      <c r="CS47" s="634"/>
      <c r="CT47" s="634"/>
      <c r="CU47" s="634"/>
      <c r="CV47" s="634"/>
      <c r="CW47" s="634"/>
      <c r="CX47" s="634"/>
      <c r="CY47" s="635"/>
      <c r="CZ47" s="624">
        <v>0</v>
      </c>
      <c r="DA47" s="636"/>
      <c r="DB47" s="636"/>
      <c r="DC47" s="637"/>
      <c r="DD47" s="627">
        <v>5613</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365</v>
      </c>
      <c r="CG48" s="619"/>
      <c r="CH48" s="619"/>
      <c r="CI48" s="619"/>
      <c r="CJ48" s="619"/>
      <c r="CK48" s="619"/>
      <c r="CL48" s="619"/>
      <c r="CM48" s="619"/>
      <c r="CN48" s="619"/>
      <c r="CO48" s="619"/>
      <c r="CP48" s="619"/>
      <c r="CQ48" s="620"/>
      <c r="CR48" s="621" t="s">
        <v>129</v>
      </c>
      <c r="CS48" s="622"/>
      <c r="CT48" s="622"/>
      <c r="CU48" s="622"/>
      <c r="CV48" s="622"/>
      <c r="CW48" s="622"/>
      <c r="CX48" s="622"/>
      <c r="CY48" s="623"/>
      <c r="CZ48" s="624" t="s">
        <v>129</v>
      </c>
      <c r="DA48" s="625"/>
      <c r="DB48" s="625"/>
      <c r="DC48" s="626"/>
      <c r="DD48" s="627" t="s">
        <v>129</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366</v>
      </c>
      <c r="CE49" s="603"/>
      <c r="CF49" s="603"/>
      <c r="CG49" s="603"/>
      <c r="CH49" s="603"/>
      <c r="CI49" s="603"/>
      <c r="CJ49" s="603"/>
      <c r="CK49" s="603"/>
      <c r="CL49" s="603"/>
      <c r="CM49" s="603"/>
      <c r="CN49" s="603"/>
      <c r="CO49" s="603"/>
      <c r="CP49" s="603"/>
      <c r="CQ49" s="604"/>
      <c r="CR49" s="605">
        <v>27708425</v>
      </c>
      <c r="CS49" s="606"/>
      <c r="CT49" s="606"/>
      <c r="CU49" s="606"/>
      <c r="CV49" s="606"/>
      <c r="CW49" s="606"/>
      <c r="CX49" s="606"/>
      <c r="CY49" s="607"/>
      <c r="CZ49" s="608">
        <v>100</v>
      </c>
      <c r="DA49" s="609"/>
      <c r="DB49" s="609"/>
      <c r="DC49" s="610"/>
      <c r="DD49" s="611">
        <v>17421218</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lSGY4WsHkZ6nqbk4gQ37wp1MQL6wI+kgZV5lGhqRPtVVGlA9TmduaivD3xd/gXS1iaCdRgLgEzEZLr+q85cFiw==" saltValue="cVlhaHI1KJl8WV6aGHFy0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Q42:AY42"/>
    <mergeCell ref="AZ42:BF42"/>
    <mergeCell ref="BM42:BU42"/>
    <mergeCell ref="BV42:CB42"/>
    <mergeCell ref="CD42:CQ42"/>
    <mergeCell ref="CR42:CY42"/>
    <mergeCell ref="CD41:CQ41"/>
    <mergeCell ref="CR41:CY41"/>
    <mergeCell ref="CZ41:DC41"/>
    <mergeCell ref="CZ42:DC42"/>
    <mergeCell ref="DD42:DK42"/>
    <mergeCell ref="DL42:DV42"/>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CM76" zoomScaleNormal="100" zoomScaleSheetLayoutView="70" workbookViewId="0">
      <selection activeCell="CC107" sqref="CC107"/>
    </sheetView>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107" t="s">
        <v>367</v>
      </c>
      <c r="B2" s="1107"/>
      <c r="C2" s="1107"/>
      <c r="D2" s="1107"/>
      <c r="E2" s="1107"/>
      <c r="F2" s="1107"/>
      <c r="G2" s="1107"/>
      <c r="H2" s="1107"/>
      <c r="I2" s="1107"/>
      <c r="J2" s="1107"/>
      <c r="K2" s="1107"/>
      <c r="L2" s="1107"/>
      <c r="M2" s="1107"/>
      <c r="N2" s="1107"/>
      <c r="O2" s="1107"/>
      <c r="P2" s="1107"/>
      <c r="Q2" s="1107"/>
      <c r="R2" s="1107"/>
      <c r="S2" s="1107"/>
      <c r="T2" s="1107"/>
      <c r="U2" s="1107"/>
      <c r="V2" s="1107"/>
      <c r="W2" s="1107"/>
      <c r="X2" s="1107"/>
      <c r="Y2" s="1107"/>
      <c r="Z2" s="1107"/>
      <c r="AA2" s="1107"/>
      <c r="AB2" s="1107"/>
      <c r="AC2" s="1107"/>
      <c r="AD2" s="1107"/>
      <c r="AE2" s="1107"/>
      <c r="AF2" s="1107"/>
      <c r="AG2" s="1107"/>
      <c r="AH2" s="1107"/>
      <c r="AI2" s="1107"/>
      <c r="AJ2" s="1107"/>
      <c r="AK2" s="1107"/>
      <c r="AL2" s="1107"/>
      <c r="AM2" s="1107"/>
      <c r="AN2" s="1107"/>
      <c r="AO2" s="1107"/>
      <c r="AP2" s="1107"/>
      <c r="AQ2" s="1107"/>
      <c r="AR2" s="1107"/>
      <c r="AS2" s="1107"/>
      <c r="AT2" s="1107"/>
      <c r="AU2" s="1107"/>
      <c r="AV2" s="1107"/>
      <c r="AW2" s="1107"/>
      <c r="AX2" s="1107"/>
      <c r="AY2" s="1107"/>
      <c r="AZ2" s="1107"/>
      <c r="BA2" s="1107"/>
      <c r="BB2" s="1107"/>
      <c r="BC2" s="1107"/>
      <c r="BD2" s="1107"/>
      <c r="BE2" s="1107"/>
      <c r="BF2" s="1107"/>
      <c r="BG2" s="1107"/>
      <c r="BH2" s="1107"/>
      <c r="BI2" s="1107"/>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108" t="s">
        <v>368</v>
      </c>
      <c r="DK2" s="1109"/>
      <c r="DL2" s="1109"/>
      <c r="DM2" s="1109"/>
      <c r="DN2" s="1109"/>
      <c r="DO2" s="1110"/>
      <c r="DP2" s="228"/>
      <c r="DQ2" s="1108" t="s">
        <v>369</v>
      </c>
      <c r="DR2" s="1109"/>
      <c r="DS2" s="1109"/>
      <c r="DT2" s="1109"/>
      <c r="DU2" s="1109"/>
      <c r="DV2" s="1109"/>
      <c r="DW2" s="1109"/>
      <c r="DX2" s="1109"/>
      <c r="DY2" s="1109"/>
      <c r="DZ2" s="1110"/>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370</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371</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1003" t="s">
        <v>372</v>
      </c>
      <c r="B5" s="1004"/>
      <c r="C5" s="1004"/>
      <c r="D5" s="1004"/>
      <c r="E5" s="1004"/>
      <c r="F5" s="1004"/>
      <c r="G5" s="1004"/>
      <c r="H5" s="1004"/>
      <c r="I5" s="1004"/>
      <c r="J5" s="1004"/>
      <c r="K5" s="1004"/>
      <c r="L5" s="1004"/>
      <c r="M5" s="1004"/>
      <c r="N5" s="1004"/>
      <c r="O5" s="1004"/>
      <c r="P5" s="1005"/>
      <c r="Q5" s="989" t="s">
        <v>373</v>
      </c>
      <c r="R5" s="990"/>
      <c r="S5" s="990"/>
      <c r="T5" s="990"/>
      <c r="U5" s="991"/>
      <c r="V5" s="989" t="s">
        <v>374</v>
      </c>
      <c r="W5" s="990"/>
      <c r="X5" s="990"/>
      <c r="Y5" s="990"/>
      <c r="Z5" s="991"/>
      <c r="AA5" s="989" t="s">
        <v>375</v>
      </c>
      <c r="AB5" s="990"/>
      <c r="AC5" s="990"/>
      <c r="AD5" s="990"/>
      <c r="AE5" s="990"/>
      <c r="AF5" s="1111" t="s">
        <v>376</v>
      </c>
      <c r="AG5" s="990"/>
      <c r="AH5" s="990"/>
      <c r="AI5" s="990"/>
      <c r="AJ5" s="995"/>
      <c r="AK5" s="990" t="s">
        <v>377</v>
      </c>
      <c r="AL5" s="990"/>
      <c r="AM5" s="990"/>
      <c r="AN5" s="990"/>
      <c r="AO5" s="991"/>
      <c r="AP5" s="989" t="s">
        <v>378</v>
      </c>
      <c r="AQ5" s="990"/>
      <c r="AR5" s="990"/>
      <c r="AS5" s="990"/>
      <c r="AT5" s="991"/>
      <c r="AU5" s="989" t="s">
        <v>379</v>
      </c>
      <c r="AV5" s="990"/>
      <c r="AW5" s="990"/>
      <c r="AX5" s="990"/>
      <c r="AY5" s="995"/>
      <c r="AZ5" s="232"/>
      <c r="BA5" s="232"/>
      <c r="BB5" s="232"/>
      <c r="BC5" s="232"/>
      <c r="BD5" s="232"/>
      <c r="BE5" s="233"/>
      <c r="BF5" s="233"/>
      <c r="BG5" s="233"/>
      <c r="BH5" s="233"/>
      <c r="BI5" s="233"/>
      <c r="BJ5" s="233"/>
      <c r="BK5" s="233"/>
      <c r="BL5" s="233"/>
      <c r="BM5" s="233"/>
      <c r="BN5" s="233"/>
      <c r="BO5" s="233"/>
      <c r="BP5" s="233"/>
      <c r="BQ5" s="1003" t="s">
        <v>380</v>
      </c>
      <c r="BR5" s="1004"/>
      <c r="BS5" s="1004"/>
      <c r="BT5" s="1004"/>
      <c r="BU5" s="1004"/>
      <c r="BV5" s="1004"/>
      <c r="BW5" s="1004"/>
      <c r="BX5" s="1004"/>
      <c r="BY5" s="1004"/>
      <c r="BZ5" s="1004"/>
      <c r="CA5" s="1004"/>
      <c r="CB5" s="1004"/>
      <c r="CC5" s="1004"/>
      <c r="CD5" s="1004"/>
      <c r="CE5" s="1004"/>
      <c r="CF5" s="1004"/>
      <c r="CG5" s="1005"/>
      <c r="CH5" s="989" t="s">
        <v>381</v>
      </c>
      <c r="CI5" s="990"/>
      <c r="CJ5" s="990"/>
      <c r="CK5" s="990"/>
      <c r="CL5" s="991"/>
      <c r="CM5" s="989" t="s">
        <v>382</v>
      </c>
      <c r="CN5" s="990"/>
      <c r="CO5" s="990"/>
      <c r="CP5" s="990"/>
      <c r="CQ5" s="991"/>
      <c r="CR5" s="989" t="s">
        <v>383</v>
      </c>
      <c r="CS5" s="990"/>
      <c r="CT5" s="990"/>
      <c r="CU5" s="990"/>
      <c r="CV5" s="991"/>
      <c r="CW5" s="989" t="s">
        <v>384</v>
      </c>
      <c r="CX5" s="990"/>
      <c r="CY5" s="990"/>
      <c r="CZ5" s="990"/>
      <c r="DA5" s="991"/>
      <c r="DB5" s="989" t="s">
        <v>385</v>
      </c>
      <c r="DC5" s="990"/>
      <c r="DD5" s="990"/>
      <c r="DE5" s="990"/>
      <c r="DF5" s="991"/>
      <c r="DG5" s="1101" t="s">
        <v>386</v>
      </c>
      <c r="DH5" s="1102"/>
      <c r="DI5" s="1102"/>
      <c r="DJ5" s="1102"/>
      <c r="DK5" s="1103"/>
      <c r="DL5" s="1101" t="s">
        <v>387</v>
      </c>
      <c r="DM5" s="1102"/>
      <c r="DN5" s="1102"/>
      <c r="DO5" s="1102"/>
      <c r="DP5" s="1103"/>
      <c r="DQ5" s="989" t="s">
        <v>388</v>
      </c>
      <c r="DR5" s="990"/>
      <c r="DS5" s="990"/>
      <c r="DT5" s="990"/>
      <c r="DU5" s="991"/>
      <c r="DV5" s="989" t="s">
        <v>379</v>
      </c>
      <c r="DW5" s="990"/>
      <c r="DX5" s="990"/>
      <c r="DY5" s="990"/>
      <c r="DZ5" s="995"/>
      <c r="EA5" s="234"/>
    </row>
    <row r="6" spans="1:131" s="235" customFormat="1" ht="26.25" customHeight="1" thickBot="1" x14ac:dyDescent="0.2">
      <c r="A6" s="1006"/>
      <c r="B6" s="1007"/>
      <c r="C6" s="1007"/>
      <c r="D6" s="1007"/>
      <c r="E6" s="1007"/>
      <c r="F6" s="1007"/>
      <c r="G6" s="1007"/>
      <c r="H6" s="1007"/>
      <c r="I6" s="1007"/>
      <c r="J6" s="1007"/>
      <c r="K6" s="1007"/>
      <c r="L6" s="1007"/>
      <c r="M6" s="1007"/>
      <c r="N6" s="1007"/>
      <c r="O6" s="1007"/>
      <c r="P6" s="1008"/>
      <c r="Q6" s="992"/>
      <c r="R6" s="993"/>
      <c r="S6" s="993"/>
      <c r="T6" s="993"/>
      <c r="U6" s="994"/>
      <c r="V6" s="992"/>
      <c r="W6" s="993"/>
      <c r="X6" s="993"/>
      <c r="Y6" s="993"/>
      <c r="Z6" s="994"/>
      <c r="AA6" s="992"/>
      <c r="AB6" s="993"/>
      <c r="AC6" s="993"/>
      <c r="AD6" s="993"/>
      <c r="AE6" s="993"/>
      <c r="AF6" s="1112"/>
      <c r="AG6" s="993"/>
      <c r="AH6" s="993"/>
      <c r="AI6" s="993"/>
      <c r="AJ6" s="996"/>
      <c r="AK6" s="993"/>
      <c r="AL6" s="993"/>
      <c r="AM6" s="993"/>
      <c r="AN6" s="993"/>
      <c r="AO6" s="994"/>
      <c r="AP6" s="992"/>
      <c r="AQ6" s="993"/>
      <c r="AR6" s="993"/>
      <c r="AS6" s="993"/>
      <c r="AT6" s="994"/>
      <c r="AU6" s="992"/>
      <c r="AV6" s="993"/>
      <c r="AW6" s="993"/>
      <c r="AX6" s="993"/>
      <c r="AY6" s="996"/>
      <c r="AZ6" s="232"/>
      <c r="BA6" s="232"/>
      <c r="BB6" s="232"/>
      <c r="BC6" s="232"/>
      <c r="BD6" s="232"/>
      <c r="BE6" s="233"/>
      <c r="BF6" s="233"/>
      <c r="BG6" s="233"/>
      <c r="BH6" s="233"/>
      <c r="BI6" s="233"/>
      <c r="BJ6" s="233"/>
      <c r="BK6" s="233"/>
      <c r="BL6" s="233"/>
      <c r="BM6" s="233"/>
      <c r="BN6" s="233"/>
      <c r="BO6" s="233"/>
      <c r="BP6" s="233"/>
      <c r="BQ6" s="1006"/>
      <c r="BR6" s="1007"/>
      <c r="BS6" s="1007"/>
      <c r="BT6" s="1007"/>
      <c r="BU6" s="1007"/>
      <c r="BV6" s="1007"/>
      <c r="BW6" s="1007"/>
      <c r="BX6" s="1007"/>
      <c r="BY6" s="1007"/>
      <c r="BZ6" s="1007"/>
      <c r="CA6" s="1007"/>
      <c r="CB6" s="1007"/>
      <c r="CC6" s="1007"/>
      <c r="CD6" s="1007"/>
      <c r="CE6" s="1007"/>
      <c r="CF6" s="1007"/>
      <c r="CG6" s="1008"/>
      <c r="CH6" s="992"/>
      <c r="CI6" s="993"/>
      <c r="CJ6" s="993"/>
      <c r="CK6" s="993"/>
      <c r="CL6" s="994"/>
      <c r="CM6" s="992"/>
      <c r="CN6" s="993"/>
      <c r="CO6" s="993"/>
      <c r="CP6" s="993"/>
      <c r="CQ6" s="994"/>
      <c r="CR6" s="992"/>
      <c r="CS6" s="993"/>
      <c r="CT6" s="993"/>
      <c r="CU6" s="993"/>
      <c r="CV6" s="994"/>
      <c r="CW6" s="992"/>
      <c r="CX6" s="993"/>
      <c r="CY6" s="993"/>
      <c r="CZ6" s="993"/>
      <c r="DA6" s="994"/>
      <c r="DB6" s="992"/>
      <c r="DC6" s="993"/>
      <c r="DD6" s="993"/>
      <c r="DE6" s="993"/>
      <c r="DF6" s="994"/>
      <c r="DG6" s="1104"/>
      <c r="DH6" s="1105"/>
      <c r="DI6" s="1105"/>
      <c r="DJ6" s="1105"/>
      <c r="DK6" s="1106"/>
      <c r="DL6" s="1104"/>
      <c r="DM6" s="1105"/>
      <c r="DN6" s="1105"/>
      <c r="DO6" s="1105"/>
      <c r="DP6" s="1106"/>
      <c r="DQ6" s="992"/>
      <c r="DR6" s="993"/>
      <c r="DS6" s="993"/>
      <c r="DT6" s="993"/>
      <c r="DU6" s="994"/>
      <c r="DV6" s="992"/>
      <c r="DW6" s="993"/>
      <c r="DX6" s="993"/>
      <c r="DY6" s="993"/>
      <c r="DZ6" s="996"/>
      <c r="EA6" s="234"/>
    </row>
    <row r="7" spans="1:131" s="235" customFormat="1" ht="26.25" customHeight="1" thickTop="1" x14ac:dyDescent="0.15">
      <c r="A7" s="236">
        <v>1</v>
      </c>
      <c r="B7" s="1044" t="s">
        <v>389</v>
      </c>
      <c r="C7" s="1045"/>
      <c r="D7" s="1045"/>
      <c r="E7" s="1045"/>
      <c r="F7" s="1045"/>
      <c r="G7" s="1045"/>
      <c r="H7" s="1045"/>
      <c r="I7" s="1045"/>
      <c r="J7" s="1045"/>
      <c r="K7" s="1045"/>
      <c r="L7" s="1045"/>
      <c r="M7" s="1045"/>
      <c r="N7" s="1045"/>
      <c r="O7" s="1045"/>
      <c r="P7" s="1046"/>
      <c r="Q7" s="1090">
        <v>29428</v>
      </c>
      <c r="R7" s="1091"/>
      <c r="S7" s="1091"/>
      <c r="T7" s="1091"/>
      <c r="U7" s="1091"/>
      <c r="V7" s="1091">
        <v>27696</v>
      </c>
      <c r="W7" s="1091"/>
      <c r="X7" s="1091"/>
      <c r="Y7" s="1091"/>
      <c r="Z7" s="1091"/>
      <c r="AA7" s="1091">
        <v>1372</v>
      </c>
      <c r="AB7" s="1091"/>
      <c r="AC7" s="1091"/>
      <c r="AD7" s="1091"/>
      <c r="AE7" s="1092"/>
      <c r="AF7" s="1093">
        <v>1667</v>
      </c>
      <c r="AG7" s="1094"/>
      <c r="AH7" s="1094"/>
      <c r="AI7" s="1094"/>
      <c r="AJ7" s="1095"/>
      <c r="AK7" s="1096">
        <v>324</v>
      </c>
      <c r="AL7" s="1097"/>
      <c r="AM7" s="1097"/>
      <c r="AN7" s="1097"/>
      <c r="AO7" s="1097"/>
      <c r="AP7" s="1097">
        <v>22897</v>
      </c>
      <c r="AQ7" s="1097"/>
      <c r="AR7" s="1097"/>
      <c r="AS7" s="1097"/>
      <c r="AT7" s="1097"/>
      <c r="AU7" s="1098"/>
      <c r="AV7" s="1098"/>
      <c r="AW7" s="1098"/>
      <c r="AX7" s="1098"/>
      <c r="AY7" s="1099"/>
      <c r="AZ7" s="232"/>
      <c r="BA7" s="232"/>
      <c r="BB7" s="232"/>
      <c r="BC7" s="232"/>
      <c r="BD7" s="232"/>
      <c r="BE7" s="233"/>
      <c r="BF7" s="233"/>
      <c r="BG7" s="233"/>
      <c r="BH7" s="233"/>
      <c r="BI7" s="233"/>
      <c r="BJ7" s="233"/>
      <c r="BK7" s="233"/>
      <c r="BL7" s="233"/>
      <c r="BM7" s="233"/>
      <c r="BN7" s="233"/>
      <c r="BO7" s="233"/>
      <c r="BP7" s="233"/>
      <c r="BQ7" s="236">
        <v>1</v>
      </c>
      <c r="BR7" s="237"/>
      <c r="BS7" s="1087" t="s">
        <v>597</v>
      </c>
      <c r="BT7" s="1088"/>
      <c r="BU7" s="1088"/>
      <c r="BV7" s="1088"/>
      <c r="BW7" s="1088"/>
      <c r="BX7" s="1088"/>
      <c r="BY7" s="1088"/>
      <c r="BZ7" s="1088"/>
      <c r="CA7" s="1088"/>
      <c r="CB7" s="1088"/>
      <c r="CC7" s="1088"/>
      <c r="CD7" s="1088"/>
      <c r="CE7" s="1088"/>
      <c r="CF7" s="1088"/>
      <c r="CG7" s="1100"/>
      <c r="CH7" s="1084">
        <v>4</v>
      </c>
      <c r="CI7" s="1085"/>
      <c r="CJ7" s="1085"/>
      <c r="CK7" s="1085"/>
      <c r="CL7" s="1086"/>
      <c r="CM7" s="1084">
        <v>23</v>
      </c>
      <c r="CN7" s="1085"/>
      <c r="CO7" s="1085"/>
      <c r="CP7" s="1085"/>
      <c r="CQ7" s="1086"/>
      <c r="CR7" s="1084">
        <v>10</v>
      </c>
      <c r="CS7" s="1085"/>
      <c r="CT7" s="1085"/>
      <c r="CU7" s="1085"/>
      <c r="CV7" s="1086"/>
      <c r="CW7" s="1084">
        <v>35</v>
      </c>
      <c r="CX7" s="1085"/>
      <c r="CY7" s="1085"/>
      <c r="CZ7" s="1085"/>
      <c r="DA7" s="1086"/>
      <c r="DB7" s="1084" t="s">
        <v>592</v>
      </c>
      <c r="DC7" s="1085"/>
      <c r="DD7" s="1085"/>
      <c r="DE7" s="1085"/>
      <c r="DF7" s="1086"/>
      <c r="DG7" s="1084" t="s">
        <v>592</v>
      </c>
      <c r="DH7" s="1085"/>
      <c r="DI7" s="1085"/>
      <c r="DJ7" s="1085"/>
      <c r="DK7" s="1086"/>
      <c r="DL7" s="1084" t="s">
        <v>592</v>
      </c>
      <c r="DM7" s="1085"/>
      <c r="DN7" s="1085"/>
      <c r="DO7" s="1085"/>
      <c r="DP7" s="1086"/>
      <c r="DQ7" s="1084" t="s">
        <v>592</v>
      </c>
      <c r="DR7" s="1085"/>
      <c r="DS7" s="1085"/>
      <c r="DT7" s="1085"/>
      <c r="DU7" s="1086"/>
      <c r="DV7" s="1087"/>
      <c r="DW7" s="1088"/>
      <c r="DX7" s="1088"/>
      <c r="DY7" s="1088"/>
      <c r="DZ7" s="1089"/>
      <c r="EA7" s="234"/>
    </row>
    <row r="8" spans="1:131" s="235" customFormat="1" ht="26.25" customHeight="1" x14ac:dyDescent="0.15">
      <c r="A8" s="238">
        <v>2</v>
      </c>
      <c r="B8" s="1030" t="s">
        <v>390</v>
      </c>
      <c r="C8" s="1031"/>
      <c r="D8" s="1031"/>
      <c r="E8" s="1031"/>
      <c r="F8" s="1031"/>
      <c r="G8" s="1031"/>
      <c r="H8" s="1031"/>
      <c r="I8" s="1031"/>
      <c r="J8" s="1031"/>
      <c r="K8" s="1031"/>
      <c r="L8" s="1031"/>
      <c r="M8" s="1031"/>
      <c r="N8" s="1031"/>
      <c r="O8" s="1031"/>
      <c r="P8" s="1032"/>
      <c r="Q8" s="1038">
        <v>107</v>
      </c>
      <c r="R8" s="1039"/>
      <c r="S8" s="1039"/>
      <c r="T8" s="1039"/>
      <c r="U8" s="1039"/>
      <c r="V8" s="1039">
        <v>104</v>
      </c>
      <c r="W8" s="1039"/>
      <c r="X8" s="1039"/>
      <c r="Y8" s="1039"/>
      <c r="Z8" s="1039"/>
      <c r="AA8" s="1039">
        <v>2477</v>
      </c>
      <c r="AB8" s="1039"/>
      <c r="AC8" s="1039"/>
      <c r="AD8" s="1039"/>
      <c r="AE8" s="1040"/>
      <c r="AF8" s="1035">
        <v>2</v>
      </c>
      <c r="AG8" s="1036"/>
      <c r="AH8" s="1036"/>
      <c r="AI8" s="1036"/>
      <c r="AJ8" s="1037"/>
      <c r="AK8" s="1080">
        <v>80</v>
      </c>
      <c r="AL8" s="1081"/>
      <c r="AM8" s="1081"/>
      <c r="AN8" s="1081"/>
      <c r="AO8" s="1081"/>
      <c r="AP8" s="1081">
        <v>342</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1000"/>
      <c r="BT8" s="1001"/>
      <c r="BU8" s="1001"/>
      <c r="BV8" s="1001"/>
      <c r="BW8" s="1001"/>
      <c r="BX8" s="1001"/>
      <c r="BY8" s="1001"/>
      <c r="BZ8" s="1001"/>
      <c r="CA8" s="1001"/>
      <c r="CB8" s="1001"/>
      <c r="CC8" s="1001"/>
      <c r="CD8" s="1001"/>
      <c r="CE8" s="1001"/>
      <c r="CF8" s="1001"/>
      <c r="CG8" s="1016"/>
      <c r="CH8" s="997"/>
      <c r="CI8" s="998"/>
      <c r="CJ8" s="998"/>
      <c r="CK8" s="998"/>
      <c r="CL8" s="999"/>
      <c r="CM8" s="997"/>
      <c r="CN8" s="998"/>
      <c r="CO8" s="998"/>
      <c r="CP8" s="998"/>
      <c r="CQ8" s="999"/>
      <c r="CR8" s="997"/>
      <c r="CS8" s="998"/>
      <c r="CT8" s="998"/>
      <c r="CU8" s="998"/>
      <c r="CV8" s="999"/>
      <c r="CW8" s="997"/>
      <c r="CX8" s="998"/>
      <c r="CY8" s="998"/>
      <c r="CZ8" s="998"/>
      <c r="DA8" s="999"/>
      <c r="DB8" s="997"/>
      <c r="DC8" s="998"/>
      <c r="DD8" s="998"/>
      <c r="DE8" s="998"/>
      <c r="DF8" s="999"/>
      <c r="DG8" s="997"/>
      <c r="DH8" s="998"/>
      <c r="DI8" s="998"/>
      <c r="DJ8" s="998"/>
      <c r="DK8" s="999"/>
      <c r="DL8" s="997"/>
      <c r="DM8" s="998"/>
      <c r="DN8" s="998"/>
      <c r="DO8" s="998"/>
      <c r="DP8" s="999"/>
      <c r="DQ8" s="997"/>
      <c r="DR8" s="998"/>
      <c r="DS8" s="998"/>
      <c r="DT8" s="998"/>
      <c r="DU8" s="999"/>
      <c r="DV8" s="1000"/>
      <c r="DW8" s="1001"/>
      <c r="DX8" s="1001"/>
      <c r="DY8" s="1001"/>
      <c r="DZ8" s="1002"/>
      <c r="EA8" s="234"/>
    </row>
    <row r="9" spans="1:131" s="235" customFormat="1" ht="26.25" customHeight="1" x14ac:dyDescent="0.15">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1000"/>
      <c r="BT9" s="1001"/>
      <c r="BU9" s="1001"/>
      <c r="BV9" s="1001"/>
      <c r="BW9" s="1001"/>
      <c r="BX9" s="1001"/>
      <c r="BY9" s="1001"/>
      <c r="BZ9" s="1001"/>
      <c r="CA9" s="1001"/>
      <c r="CB9" s="1001"/>
      <c r="CC9" s="1001"/>
      <c r="CD9" s="1001"/>
      <c r="CE9" s="1001"/>
      <c r="CF9" s="1001"/>
      <c r="CG9" s="1016"/>
      <c r="CH9" s="997"/>
      <c r="CI9" s="998"/>
      <c r="CJ9" s="998"/>
      <c r="CK9" s="998"/>
      <c r="CL9" s="999"/>
      <c r="CM9" s="997"/>
      <c r="CN9" s="998"/>
      <c r="CO9" s="998"/>
      <c r="CP9" s="998"/>
      <c r="CQ9" s="999"/>
      <c r="CR9" s="997"/>
      <c r="CS9" s="998"/>
      <c r="CT9" s="998"/>
      <c r="CU9" s="998"/>
      <c r="CV9" s="999"/>
      <c r="CW9" s="997"/>
      <c r="CX9" s="998"/>
      <c r="CY9" s="998"/>
      <c r="CZ9" s="998"/>
      <c r="DA9" s="999"/>
      <c r="DB9" s="997"/>
      <c r="DC9" s="998"/>
      <c r="DD9" s="998"/>
      <c r="DE9" s="998"/>
      <c r="DF9" s="999"/>
      <c r="DG9" s="997"/>
      <c r="DH9" s="998"/>
      <c r="DI9" s="998"/>
      <c r="DJ9" s="998"/>
      <c r="DK9" s="999"/>
      <c r="DL9" s="997"/>
      <c r="DM9" s="998"/>
      <c r="DN9" s="998"/>
      <c r="DO9" s="998"/>
      <c r="DP9" s="999"/>
      <c r="DQ9" s="997"/>
      <c r="DR9" s="998"/>
      <c r="DS9" s="998"/>
      <c r="DT9" s="998"/>
      <c r="DU9" s="999"/>
      <c r="DV9" s="1000"/>
      <c r="DW9" s="1001"/>
      <c r="DX9" s="1001"/>
      <c r="DY9" s="1001"/>
      <c r="DZ9" s="1002"/>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1000"/>
      <c r="BT10" s="1001"/>
      <c r="BU10" s="1001"/>
      <c r="BV10" s="1001"/>
      <c r="BW10" s="1001"/>
      <c r="BX10" s="1001"/>
      <c r="BY10" s="1001"/>
      <c r="BZ10" s="1001"/>
      <c r="CA10" s="1001"/>
      <c r="CB10" s="1001"/>
      <c r="CC10" s="1001"/>
      <c r="CD10" s="1001"/>
      <c r="CE10" s="1001"/>
      <c r="CF10" s="1001"/>
      <c r="CG10" s="1016"/>
      <c r="CH10" s="997"/>
      <c r="CI10" s="998"/>
      <c r="CJ10" s="998"/>
      <c r="CK10" s="998"/>
      <c r="CL10" s="999"/>
      <c r="CM10" s="997"/>
      <c r="CN10" s="998"/>
      <c r="CO10" s="998"/>
      <c r="CP10" s="998"/>
      <c r="CQ10" s="999"/>
      <c r="CR10" s="997"/>
      <c r="CS10" s="998"/>
      <c r="CT10" s="998"/>
      <c r="CU10" s="998"/>
      <c r="CV10" s="999"/>
      <c r="CW10" s="997"/>
      <c r="CX10" s="998"/>
      <c r="CY10" s="998"/>
      <c r="CZ10" s="998"/>
      <c r="DA10" s="999"/>
      <c r="DB10" s="997"/>
      <c r="DC10" s="998"/>
      <c r="DD10" s="998"/>
      <c r="DE10" s="998"/>
      <c r="DF10" s="999"/>
      <c r="DG10" s="997"/>
      <c r="DH10" s="998"/>
      <c r="DI10" s="998"/>
      <c r="DJ10" s="998"/>
      <c r="DK10" s="999"/>
      <c r="DL10" s="997"/>
      <c r="DM10" s="998"/>
      <c r="DN10" s="998"/>
      <c r="DO10" s="998"/>
      <c r="DP10" s="999"/>
      <c r="DQ10" s="997"/>
      <c r="DR10" s="998"/>
      <c r="DS10" s="998"/>
      <c r="DT10" s="998"/>
      <c r="DU10" s="999"/>
      <c r="DV10" s="1000"/>
      <c r="DW10" s="1001"/>
      <c r="DX10" s="1001"/>
      <c r="DY10" s="1001"/>
      <c r="DZ10" s="1002"/>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1000"/>
      <c r="BT11" s="1001"/>
      <c r="BU11" s="1001"/>
      <c r="BV11" s="1001"/>
      <c r="BW11" s="1001"/>
      <c r="BX11" s="1001"/>
      <c r="BY11" s="1001"/>
      <c r="BZ11" s="1001"/>
      <c r="CA11" s="1001"/>
      <c r="CB11" s="1001"/>
      <c r="CC11" s="1001"/>
      <c r="CD11" s="1001"/>
      <c r="CE11" s="1001"/>
      <c r="CF11" s="1001"/>
      <c r="CG11" s="1016"/>
      <c r="CH11" s="997"/>
      <c r="CI11" s="998"/>
      <c r="CJ11" s="998"/>
      <c r="CK11" s="998"/>
      <c r="CL11" s="999"/>
      <c r="CM11" s="997"/>
      <c r="CN11" s="998"/>
      <c r="CO11" s="998"/>
      <c r="CP11" s="998"/>
      <c r="CQ11" s="999"/>
      <c r="CR11" s="997"/>
      <c r="CS11" s="998"/>
      <c r="CT11" s="998"/>
      <c r="CU11" s="998"/>
      <c r="CV11" s="999"/>
      <c r="CW11" s="997"/>
      <c r="CX11" s="998"/>
      <c r="CY11" s="998"/>
      <c r="CZ11" s="998"/>
      <c r="DA11" s="999"/>
      <c r="DB11" s="997"/>
      <c r="DC11" s="998"/>
      <c r="DD11" s="998"/>
      <c r="DE11" s="998"/>
      <c r="DF11" s="999"/>
      <c r="DG11" s="997"/>
      <c r="DH11" s="998"/>
      <c r="DI11" s="998"/>
      <c r="DJ11" s="998"/>
      <c r="DK11" s="999"/>
      <c r="DL11" s="997"/>
      <c r="DM11" s="998"/>
      <c r="DN11" s="998"/>
      <c r="DO11" s="998"/>
      <c r="DP11" s="999"/>
      <c r="DQ11" s="997"/>
      <c r="DR11" s="998"/>
      <c r="DS11" s="998"/>
      <c r="DT11" s="998"/>
      <c r="DU11" s="999"/>
      <c r="DV11" s="1000"/>
      <c r="DW11" s="1001"/>
      <c r="DX11" s="1001"/>
      <c r="DY11" s="1001"/>
      <c r="DZ11" s="1002"/>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1000"/>
      <c r="BT12" s="1001"/>
      <c r="BU12" s="1001"/>
      <c r="BV12" s="1001"/>
      <c r="BW12" s="1001"/>
      <c r="BX12" s="1001"/>
      <c r="BY12" s="1001"/>
      <c r="BZ12" s="1001"/>
      <c r="CA12" s="1001"/>
      <c r="CB12" s="1001"/>
      <c r="CC12" s="1001"/>
      <c r="CD12" s="1001"/>
      <c r="CE12" s="1001"/>
      <c r="CF12" s="1001"/>
      <c r="CG12" s="1016"/>
      <c r="CH12" s="997"/>
      <c r="CI12" s="998"/>
      <c r="CJ12" s="998"/>
      <c r="CK12" s="998"/>
      <c r="CL12" s="999"/>
      <c r="CM12" s="997"/>
      <c r="CN12" s="998"/>
      <c r="CO12" s="998"/>
      <c r="CP12" s="998"/>
      <c r="CQ12" s="999"/>
      <c r="CR12" s="997"/>
      <c r="CS12" s="998"/>
      <c r="CT12" s="998"/>
      <c r="CU12" s="998"/>
      <c r="CV12" s="999"/>
      <c r="CW12" s="997"/>
      <c r="CX12" s="998"/>
      <c r="CY12" s="998"/>
      <c r="CZ12" s="998"/>
      <c r="DA12" s="999"/>
      <c r="DB12" s="997"/>
      <c r="DC12" s="998"/>
      <c r="DD12" s="998"/>
      <c r="DE12" s="998"/>
      <c r="DF12" s="999"/>
      <c r="DG12" s="997"/>
      <c r="DH12" s="998"/>
      <c r="DI12" s="998"/>
      <c r="DJ12" s="998"/>
      <c r="DK12" s="999"/>
      <c r="DL12" s="997"/>
      <c r="DM12" s="998"/>
      <c r="DN12" s="998"/>
      <c r="DO12" s="998"/>
      <c r="DP12" s="999"/>
      <c r="DQ12" s="997"/>
      <c r="DR12" s="998"/>
      <c r="DS12" s="998"/>
      <c r="DT12" s="998"/>
      <c r="DU12" s="999"/>
      <c r="DV12" s="1000"/>
      <c r="DW12" s="1001"/>
      <c r="DX12" s="1001"/>
      <c r="DY12" s="1001"/>
      <c r="DZ12" s="1002"/>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1000"/>
      <c r="BT13" s="1001"/>
      <c r="BU13" s="1001"/>
      <c r="BV13" s="1001"/>
      <c r="BW13" s="1001"/>
      <c r="BX13" s="1001"/>
      <c r="BY13" s="1001"/>
      <c r="BZ13" s="1001"/>
      <c r="CA13" s="1001"/>
      <c r="CB13" s="1001"/>
      <c r="CC13" s="1001"/>
      <c r="CD13" s="1001"/>
      <c r="CE13" s="1001"/>
      <c r="CF13" s="1001"/>
      <c r="CG13" s="1016"/>
      <c r="CH13" s="997"/>
      <c r="CI13" s="998"/>
      <c r="CJ13" s="998"/>
      <c r="CK13" s="998"/>
      <c r="CL13" s="999"/>
      <c r="CM13" s="997"/>
      <c r="CN13" s="998"/>
      <c r="CO13" s="998"/>
      <c r="CP13" s="998"/>
      <c r="CQ13" s="999"/>
      <c r="CR13" s="997"/>
      <c r="CS13" s="998"/>
      <c r="CT13" s="998"/>
      <c r="CU13" s="998"/>
      <c r="CV13" s="999"/>
      <c r="CW13" s="997"/>
      <c r="CX13" s="998"/>
      <c r="CY13" s="998"/>
      <c r="CZ13" s="998"/>
      <c r="DA13" s="999"/>
      <c r="DB13" s="997"/>
      <c r="DC13" s="998"/>
      <c r="DD13" s="998"/>
      <c r="DE13" s="998"/>
      <c r="DF13" s="999"/>
      <c r="DG13" s="997"/>
      <c r="DH13" s="998"/>
      <c r="DI13" s="998"/>
      <c r="DJ13" s="998"/>
      <c r="DK13" s="999"/>
      <c r="DL13" s="997"/>
      <c r="DM13" s="998"/>
      <c r="DN13" s="998"/>
      <c r="DO13" s="998"/>
      <c r="DP13" s="999"/>
      <c r="DQ13" s="997"/>
      <c r="DR13" s="998"/>
      <c r="DS13" s="998"/>
      <c r="DT13" s="998"/>
      <c r="DU13" s="999"/>
      <c r="DV13" s="1000"/>
      <c r="DW13" s="1001"/>
      <c r="DX13" s="1001"/>
      <c r="DY13" s="1001"/>
      <c r="DZ13" s="1002"/>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1000"/>
      <c r="BT14" s="1001"/>
      <c r="BU14" s="1001"/>
      <c r="BV14" s="1001"/>
      <c r="BW14" s="1001"/>
      <c r="BX14" s="1001"/>
      <c r="BY14" s="1001"/>
      <c r="BZ14" s="1001"/>
      <c r="CA14" s="1001"/>
      <c r="CB14" s="1001"/>
      <c r="CC14" s="1001"/>
      <c r="CD14" s="1001"/>
      <c r="CE14" s="1001"/>
      <c r="CF14" s="1001"/>
      <c r="CG14" s="1016"/>
      <c r="CH14" s="997"/>
      <c r="CI14" s="998"/>
      <c r="CJ14" s="998"/>
      <c r="CK14" s="998"/>
      <c r="CL14" s="999"/>
      <c r="CM14" s="997"/>
      <c r="CN14" s="998"/>
      <c r="CO14" s="998"/>
      <c r="CP14" s="998"/>
      <c r="CQ14" s="999"/>
      <c r="CR14" s="997"/>
      <c r="CS14" s="998"/>
      <c r="CT14" s="998"/>
      <c r="CU14" s="998"/>
      <c r="CV14" s="999"/>
      <c r="CW14" s="997"/>
      <c r="CX14" s="998"/>
      <c r="CY14" s="998"/>
      <c r="CZ14" s="998"/>
      <c r="DA14" s="999"/>
      <c r="DB14" s="997"/>
      <c r="DC14" s="998"/>
      <c r="DD14" s="998"/>
      <c r="DE14" s="998"/>
      <c r="DF14" s="999"/>
      <c r="DG14" s="997"/>
      <c r="DH14" s="998"/>
      <c r="DI14" s="998"/>
      <c r="DJ14" s="998"/>
      <c r="DK14" s="999"/>
      <c r="DL14" s="997"/>
      <c r="DM14" s="998"/>
      <c r="DN14" s="998"/>
      <c r="DO14" s="998"/>
      <c r="DP14" s="999"/>
      <c r="DQ14" s="997"/>
      <c r="DR14" s="998"/>
      <c r="DS14" s="998"/>
      <c r="DT14" s="998"/>
      <c r="DU14" s="999"/>
      <c r="DV14" s="1000"/>
      <c r="DW14" s="1001"/>
      <c r="DX14" s="1001"/>
      <c r="DY14" s="1001"/>
      <c r="DZ14" s="1002"/>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1000"/>
      <c r="BT15" s="1001"/>
      <c r="BU15" s="1001"/>
      <c r="BV15" s="1001"/>
      <c r="BW15" s="1001"/>
      <c r="BX15" s="1001"/>
      <c r="BY15" s="1001"/>
      <c r="BZ15" s="1001"/>
      <c r="CA15" s="1001"/>
      <c r="CB15" s="1001"/>
      <c r="CC15" s="1001"/>
      <c r="CD15" s="1001"/>
      <c r="CE15" s="1001"/>
      <c r="CF15" s="1001"/>
      <c r="CG15" s="1016"/>
      <c r="CH15" s="997"/>
      <c r="CI15" s="998"/>
      <c r="CJ15" s="998"/>
      <c r="CK15" s="998"/>
      <c r="CL15" s="999"/>
      <c r="CM15" s="997"/>
      <c r="CN15" s="998"/>
      <c r="CO15" s="998"/>
      <c r="CP15" s="998"/>
      <c r="CQ15" s="999"/>
      <c r="CR15" s="997"/>
      <c r="CS15" s="998"/>
      <c r="CT15" s="998"/>
      <c r="CU15" s="998"/>
      <c r="CV15" s="999"/>
      <c r="CW15" s="997"/>
      <c r="CX15" s="998"/>
      <c r="CY15" s="998"/>
      <c r="CZ15" s="998"/>
      <c r="DA15" s="999"/>
      <c r="DB15" s="997"/>
      <c r="DC15" s="998"/>
      <c r="DD15" s="998"/>
      <c r="DE15" s="998"/>
      <c r="DF15" s="999"/>
      <c r="DG15" s="997"/>
      <c r="DH15" s="998"/>
      <c r="DI15" s="998"/>
      <c r="DJ15" s="998"/>
      <c r="DK15" s="999"/>
      <c r="DL15" s="997"/>
      <c r="DM15" s="998"/>
      <c r="DN15" s="998"/>
      <c r="DO15" s="998"/>
      <c r="DP15" s="999"/>
      <c r="DQ15" s="997"/>
      <c r="DR15" s="998"/>
      <c r="DS15" s="998"/>
      <c r="DT15" s="998"/>
      <c r="DU15" s="999"/>
      <c r="DV15" s="1000"/>
      <c r="DW15" s="1001"/>
      <c r="DX15" s="1001"/>
      <c r="DY15" s="1001"/>
      <c r="DZ15" s="1002"/>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1000"/>
      <c r="BT16" s="1001"/>
      <c r="BU16" s="1001"/>
      <c r="BV16" s="1001"/>
      <c r="BW16" s="1001"/>
      <c r="BX16" s="1001"/>
      <c r="BY16" s="1001"/>
      <c r="BZ16" s="1001"/>
      <c r="CA16" s="1001"/>
      <c r="CB16" s="1001"/>
      <c r="CC16" s="1001"/>
      <c r="CD16" s="1001"/>
      <c r="CE16" s="1001"/>
      <c r="CF16" s="1001"/>
      <c r="CG16" s="1016"/>
      <c r="CH16" s="997"/>
      <c r="CI16" s="998"/>
      <c r="CJ16" s="998"/>
      <c r="CK16" s="998"/>
      <c r="CL16" s="999"/>
      <c r="CM16" s="997"/>
      <c r="CN16" s="998"/>
      <c r="CO16" s="998"/>
      <c r="CP16" s="998"/>
      <c r="CQ16" s="999"/>
      <c r="CR16" s="997"/>
      <c r="CS16" s="998"/>
      <c r="CT16" s="998"/>
      <c r="CU16" s="998"/>
      <c r="CV16" s="999"/>
      <c r="CW16" s="997"/>
      <c r="CX16" s="998"/>
      <c r="CY16" s="998"/>
      <c r="CZ16" s="998"/>
      <c r="DA16" s="999"/>
      <c r="DB16" s="997"/>
      <c r="DC16" s="998"/>
      <c r="DD16" s="998"/>
      <c r="DE16" s="998"/>
      <c r="DF16" s="999"/>
      <c r="DG16" s="997"/>
      <c r="DH16" s="998"/>
      <c r="DI16" s="998"/>
      <c r="DJ16" s="998"/>
      <c r="DK16" s="999"/>
      <c r="DL16" s="997"/>
      <c r="DM16" s="998"/>
      <c r="DN16" s="998"/>
      <c r="DO16" s="998"/>
      <c r="DP16" s="999"/>
      <c r="DQ16" s="997"/>
      <c r="DR16" s="998"/>
      <c r="DS16" s="998"/>
      <c r="DT16" s="998"/>
      <c r="DU16" s="999"/>
      <c r="DV16" s="1000"/>
      <c r="DW16" s="1001"/>
      <c r="DX16" s="1001"/>
      <c r="DY16" s="1001"/>
      <c r="DZ16" s="1002"/>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1000"/>
      <c r="BT17" s="1001"/>
      <c r="BU17" s="1001"/>
      <c r="BV17" s="1001"/>
      <c r="BW17" s="1001"/>
      <c r="BX17" s="1001"/>
      <c r="BY17" s="1001"/>
      <c r="BZ17" s="1001"/>
      <c r="CA17" s="1001"/>
      <c r="CB17" s="1001"/>
      <c r="CC17" s="1001"/>
      <c r="CD17" s="1001"/>
      <c r="CE17" s="1001"/>
      <c r="CF17" s="1001"/>
      <c r="CG17" s="1016"/>
      <c r="CH17" s="997"/>
      <c r="CI17" s="998"/>
      <c r="CJ17" s="998"/>
      <c r="CK17" s="998"/>
      <c r="CL17" s="999"/>
      <c r="CM17" s="997"/>
      <c r="CN17" s="998"/>
      <c r="CO17" s="998"/>
      <c r="CP17" s="998"/>
      <c r="CQ17" s="999"/>
      <c r="CR17" s="997"/>
      <c r="CS17" s="998"/>
      <c r="CT17" s="998"/>
      <c r="CU17" s="998"/>
      <c r="CV17" s="999"/>
      <c r="CW17" s="997"/>
      <c r="CX17" s="998"/>
      <c r="CY17" s="998"/>
      <c r="CZ17" s="998"/>
      <c r="DA17" s="999"/>
      <c r="DB17" s="997"/>
      <c r="DC17" s="998"/>
      <c r="DD17" s="998"/>
      <c r="DE17" s="998"/>
      <c r="DF17" s="999"/>
      <c r="DG17" s="997"/>
      <c r="DH17" s="998"/>
      <c r="DI17" s="998"/>
      <c r="DJ17" s="998"/>
      <c r="DK17" s="999"/>
      <c r="DL17" s="997"/>
      <c r="DM17" s="998"/>
      <c r="DN17" s="998"/>
      <c r="DO17" s="998"/>
      <c r="DP17" s="999"/>
      <c r="DQ17" s="997"/>
      <c r="DR17" s="998"/>
      <c r="DS17" s="998"/>
      <c r="DT17" s="998"/>
      <c r="DU17" s="999"/>
      <c r="DV17" s="1000"/>
      <c r="DW17" s="1001"/>
      <c r="DX17" s="1001"/>
      <c r="DY17" s="1001"/>
      <c r="DZ17" s="1002"/>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1000"/>
      <c r="BT18" s="1001"/>
      <c r="BU18" s="1001"/>
      <c r="BV18" s="1001"/>
      <c r="BW18" s="1001"/>
      <c r="BX18" s="1001"/>
      <c r="BY18" s="1001"/>
      <c r="BZ18" s="1001"/>
      <c r="CA18" s="1001"/>
      <c r="CB18" s="1001"/>
      <c r="CC18" s="1001"/>
      <c r="CD18" s="1001"/>
      <c r="CE18" s="1001"/>
      <c r="CF18" s="1001"/>
      <c r="CG18" s="1016"/>
      <c r="CH18" s="997"/>
      <c r="CI18" s="998"/>
      <c r="CJ18" s="998"/>
      <c r="CK18" s="998"/>
      <c r="CL18" s="999"/>
      <c r="CM18" s="997"/>
      <c r="CN18" s="998"/>
      <c r="CO18" s="998"/>
      <c r="CP18" s="998"/>
      <c r="CQ18" s="999"/>
      <c r="CR18" s="997"/>
      <c r="CS18" s="998"/>
      <c r="CT18" s="998"/>
      <c r="CU18" s="998"/>
      <c r="CV18" s="999"/>
      <c r="CW18" s="997"/>
      <c r="CX18" s="998"/>
      <c r="CY18" s="998"/>
      <c r="CZ18" s="998"/>
      <c r="DA18" s="999"/>
      <c r="DB18" s="997"/>
      <c r="DC18" s="998"/>
      <c r="DD18" s="998"/>
      <c r="DE18" s="998"/>
      <c r="DF18" s="999"/>
      <c r="DG18" s="997"/>
      <c r="DH18" s="998"/>
      <c r="DI18" s="998"/>
      <c r="DJ18" s="998"/>
      <c r="DK18" s="999"/>
      <c r="DL18" s="997"/>
      <c r="DM18" s="998"/>
      <c r="DN18" s="998"/>
      <c r="DO18" s="998"/>
      <c r="DP18" s="999"/>
      <c r="DQ18" s="997"/>
      <c r="DR18" s="998"/>
      <c r="DS18" s="998"/>
      <c r="DT18" s="998"/>
      <c r="DU18" s="999"/>
      <c r="DV18" s="1000"/>
      <c r="DW18" s="1001"/>
      <c r="DX18" s="1001"/>
      <c r="DY18" s="1001"/>
      <c r="DZ18" s="1002"/>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1000"/>
      <c r="BT19" s="1001"/>
      <c r="BU19" s="1001"/>
      <c r="BV19" s="1001"/>
      <c r="BW19" s="1001"/>
      <c r="BX19" s="1001"/>
      <c r="BY19" s="1001"/>
      <c r="BZ19" s="1001"/>
      <c r="CA19" s="1001"/>
      <c r="CB19" s="1001"/>
      <c r="CC19" s="1001"/>
      <c r="CD19" s="1001"/>
      <c r="CE19" s="1001"/>
      <c r="CF19" s="1001"/>
      <c r="CG19" s="1016"/>
      <c r="CH19" s="997"/>
      <c r="CI19" s="998"/>
      <c r="CJ19" s="998"/>
      <c r="CK19" s="998"/>
      <c r="CL19" s="999"/>
      <c r="CM19" s="997"/>
      <c r="CN19" s="998"/>
      <c r="CO19" s="998"/>
      <c r="CP19" s="998"/>
      <c r="CQ19" s="999"/>
      <c r="CR19" s="997"/>
      <c r="CS19" s="998"/>
      <c r="CT19" s="998"/>
      <c r="CU19" s="998"/>
      <c r="CV19" s="999"/>
      <c r="CW19" s="997"/>
      <c r="CX19" s="998"/>
      <c r="CY19" s="998"/>
      <c r="CZ19" s="998"/>
      <c r="DA19" s="999"/>
      <c r="DB19" s="997"/>
      <c r="DC19" s="998"/>
      <c r="DD19" s="998"/>
      <c r="DE19" s="998"/>
      <c r="DF19" s="999"/>
      <c r="DG19" s="997"/>
      <c r="DH19" s="998"/>
      <c r="DI19" s="998"/>
      <c r="DJ19" s="998"/>
      <c r="DK19" s="999"/>
      <c r="DL19" s="997"/>
      <c r="DM19" s="998"/>
      <c r="DN19" s="998"/>
      <c r="DO19" s="998"/>
      <c r="DP19" s="999"/>
      <c r="DQ19" s="997"/>
      <c r="DR19" s="998"/>
      <c r="DS19" s="998"/>
      <c r="DT19" s="998"/>
      <c r="DU19" s="999"/>
      <c r="DV19" s="1000"/>
      <c r="DW19" s="1001"/>
      <c r="DX19" s="1001"/>
      <c r="DY19" s="1001"/>
      <c r="DZ19" s="1002"/>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1000"/>
      <c r="BT20" s="1001"/>
      <c r="BU20" s="1001"/>
      <c r="BV20" s="1001"/>
      <c r="BW20" s="1001"/>
      <c r="BX20" s="1001"/>
      <c r="BY20" s="1001"/>
      <c r="BZ20" s="1001"/>
      <c r="CA20" s="1001"/>
      <c r="CB20" s="1001"/>
      <c r="CC20" s="1001"/>
      <c r="CD20" s="1001"/>
      <c r="CE20" s="1001"/>
      <c r="CF20" s="1001"/>
      <c r="CG20" s="1016"/>
      <c r="CH20" s="997"/>
      <c r="CI20" s="998"/>
      <c r="CJ20" s="998"/>
      <c r="CK20" s="998"/>
      <c r="CL20" s="999"/>
      <c r="CM20" s="997"/>
      <c r="CN20" s="998"/>
      <c r="CO20" s="998"/>
      <c r="CP20" s="998"/>
      <c r="CQ20" s="999"/>
      <c r="CR20" s="997"/>
      <c r="CS20" s="998"/>
      <c r="CT20" s="998"/>
      <c r="CU20" s="998"/>
      <c r="CV20" s="999"/>
      <c r="CW20" s="997"/>
      <c r="CX20" s="998"/>
      <c r="CY20" s="998"/>
      <c r="CZ20" s="998"/>
      <c r="DA20" s="999"/>
      <c r="DB20" s="997"/>
      <c r="DC20" s="998"/>
      <c r="DD20" s="998"/>
      <c r="DE20" s="998"/>
      <c r="DF20" s="999"/>
      <c r="DG20" s="997"/>
      <c r="DH20" s="998"/>
      <c r="DI20" s="998"/>
      <c r="DJ20" s="998"/>
      <c r="DK20" s="999"/>
      <c r="DL20" s="997"/>
      <c r="DM20" s="998"/>
      <c r="DN20" s="998"/>
      <c r="DO20" s="998"/>
      <c r="DP20" s="999"/>
      <c r="DQ20" s="997"/>
      <c r="DR20" s="998"/>
      <c r="DS20" s="998"/>
      <c r="DT20" s="998"/>
      <c r="DU20" s="999"/>
      <c r="DV20" s="1000"/>
      <c r="DW20" s="1001"/>
      <c r="DX20" s="1001"/>
      <c r="DY20" s="1001"/>
      <c r="DZ20" s="1002"/>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1000"/>
      <c r="BT21" s="1001"/>
      <c r="BU21" s="1001"/>
      <c r="BV21" s="1001"/>
      <c r="BW21" s="1001"/>
      <c r="BX21" s="1001"/>
      <c r="BY21" s="1001"/>
      <c r="BZ21" s="1001"/>
      <c r="CA21" s="1001"/>
      <c r="CB21" s="1001"/>
      <c r="CC21" s="1001"/>
      <c r="CD21" s="1001"/>
      <c r="CE21" s="1001"/>
      <c r="CF21" s="1001"/>
      <c r="CG21" s="1016"/>
      <c r="CH21" s="997"/>
      <c r="CI21" s="998"/>
      <c r="CJ21" s="998"/>
      <c r="CK21" s="998"/>
      <c r="CL21" s="999"/>
      <c r="CM21" s="997"/>
      <c r="CN21" s="998"/>
      <c r="CO21" s="998"/>
      <c r="CP21" s="998"/>
      <c r="CQ21" s="999"/>
      <c r="CR21" s="997"/>
      <c r="CS21" s="998"/>
      <c r="CT21" s="998"/>
      <c r="CU21" s="998"/>
      <c r="CV21" s="999"/>
      <c r="CW21" s="997"/>
      <c r="CX21" s="998"/>
      <c r="CY21" s="998"/>
      <c r="CZ21" s="998"/>
      <c r="DA21" s="999"/>
      <c r="DB21" s="997"/>
      <c r="DC21" s="998"/>
      <c r="DD21" s="998"/>
      <c r="DE21" s="998"/>
      <c r="DF21" s="999"/>
      <c r="DG21" s="997"/>
      <c r="DH21" s="998"/>
      <c r="DI21" s="998"/>
      <c r="DJ21" s="998"/>
      <c r="DK21" s="999"/>
      <c r="DL21" s="997"/>
      <c r="DM21" s="998"/>
      <c r="DN21" s="998"/>
      <c r="DO21" s="998"/>
      <c r="DP21" s="999"/>
      <c r="DQ21" s="997"/>
      <c r="DR21" s="998"/>
      <c r="DS21" s="998"/>
      <c r="DT21" s="998"/>
      <c r="DU21" s="999"/>
      <c r="DV21" s="1000"/>
      <c r="DW21" s="1001"/>
      <c r="DX21" s="1001"/>
      <c r="DY21" s="1001"/>
      <c r="DZ21" s="1002"/>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391</v>
      </c>
      <c r="BA22" s="1028"/>
      <c r="BB22" s="1028"/>
      <c r="BC22" s="1028"/>
      <c r="BD22" s="1029"/>
      <c r="BE22" s="233"/>
      <c r="BF22" s="233"/>
      <c r="BG22" s="233"/>
      <c r="BH22" s="233"/>
      <c r="BI22" s="233"/>
      <c r="BJ22" s="233"/>
      <c r="BK22" s="233"/>
      <c r="BL22" s="233"/>
      <c r="BM22" s="233"/>
      <c r="BN22" s="233"/>
      <c r="BO22" s="233"/>
      <c r="BP22" s="233"/>
      <c r="BQ22" s="238">
        <v>16</v>
      </c>
      <c r="BR22" s="239"/>
      <c r="BS22" s="1000"/>
      <c r="BT22" s="1001"/>
      <c r="BU22" s="1001"/>
      <c r="BV22" s="1001"/>
      <c r="BW22" s="1001"/>
      <c r="BX22" s="1001"/>
      <c r="BY22" s="1001"/>
      <c r="BZ22" s="1001"/>
      <c r="CA22" s="1001"/>
      <c r="CB22" s="1001"/>
      <c r="CC22" s="1001"/>
      <c r="CD22" s="1001"/>
      <c r="CE22" s="1001"/>
      <c r="CF22" s="1001"/>
      <c r="CG22" s="1016"/>
      <c r="CH22" s="997"/>
      <c r="CI22" s="998"/>
      <c r="CJ22" s="998"/>
      <c r="CK22" s="998"/>
      <c r="CL22" s="999"/>
      <c r="CM22" s="997"/>
      <c r="CN22" s="998"/>
      <c r="CO22" s="998"/>
      <c r="CP22" s="998"/>
      <c r="CQ22" s="999"/>
      <c r="CR22" s="997"/>
      <c r="CS22" s="998"/>
      <c r="CT22" s="998"/>
      <c r="CU22" s="998"/>
      <c r="CV22" s="999"/>
      <c r="CW22" s="997"/>
      <c r="CX22" s="998"/>
      <c r="CY22" s="998"/>
      <c r="CZ22" s="998"/>
      <c r="DA22" s="999"/>
      <c r="DB22" s="997"/>
      <c r="DC22" s="998"/>
      <c r="DD22" s="998"/>
      <c r="DE22" s="998"/>
      <c r="DF22" s="999"/>
      <c r="DG22" s="997"/>
      <c r="DH22" s="998"/>
      <c r="DI22" s="998"/>
      <c r="DJ22" s="998"/>
      <c r="DK22" s="999"/>
      <c r="DL22" s="997"/>
      <c r="DM22" s="998"/>
      <c r="DN22" s="998"/>
      <c r="DO22" s="998"/>
      <c r="DP22" s="999"/>
      <c r="DQ22" s="997"/>
      <c r="DR22" s="998"/>
      <c r="DS22" s="998"/>
      <c r="DT22" s="998"/>
      <c r="DU22" s="999"/>
      <c r="DV22" s="1000"/>
      <c r="DW22" s="1001"/>
      <c r="DX22" s="1001"/>
      <c r="DY22" s="1001"/>
      <c r="DZ22" s="1002"/>
      <c r="EA22" s="234"/>
    </row>
    <row r="23" spans="1:131" s="235" customFormat="1" ht="26.25" customHeight="1" thickBot="1" x14ac:dyDescent="0.2">
      <c r="A23" s="240" t="s">
        <v>392</v>
      </c>
      <c r="B23" s="937" t="s">
        <v>393</v>
      </c>
      <c r="C23" s="938"/>
      <c r="D23" s="938"/>
      <c r="E23" s="938"/>
      <c r="F23" s="938"/>
      <c r="G23" s="938"/>
      <c r="H23" s="938"/>
      <c r="I23" s="938"/>
      <c r="J23" s="938"/>
      <c r="K23" s="938"/>
      <c r="L23" s="938"/>
      <c r="M23" s="938"/>
      <c r="N23" s="938"/>
      <c r="O23" s="938"/>
      <c r="P23" s="948"/>
      <c r="Q23" s="1067">
        <v>29455</v>
      </c>
      <c r="R23" s="1061"/>
      <c r="S23" s="1061"/>
      <c r="T23" s="1061"/>
      <c r="U23" s="1061"/>
      <c r="V23" s="1061">
        <v>27720</v>
      </c>
      <c r="W23" s="1061"/>
      <c r="X23" s="1061"/>
      <c r="Y23" s="1061"/>
      <c r="Z23" s="1061"/>
      <c r="AA23" s="1061">
        <v>1734</v>
      </c>
      <c r="AB23" s="1061"/>
      <c r="AC23" s="1061"/>
      <c r="AD23" s="1061"/>
      <c r="AE23" s="1068"/>
      <c r="AF23" s="1069">
        <v>1670</v>
      </c>
      <c r="AG23" s="1061"/>
      <c r="AH23" s="1061"/>
      <c r="AI23" s="1061"/>
      <c r="AJ23" s="1070"/>
      <c r="AK23" s="1071"/>
      <c r="AL23" s="1072"/>
      <c r="AM23" s="1072"/>
      <c r="AN23" s="1072"/>
      <c r="AO23" s="1072"/>
      <c r="AP23" s="1061">
        <v>23239</v>
      </c>
      <c r="AQ23" s="1061"/>
      <c r="AR23" s="1061"/>
      <c r="AS23" s="1061"/>
      <c r="AT23" s="1061"/>
      <c r="AU23" s="1062"/>
      <c r="AV23" s="1062"/>
      <c r="AW23" s="1062"/>
      <c r="AX23" s="1062"/>
      <c r="AY23" s="1063"/>
      <c r="AZ23" s="1064" t="s">
        <v>394</v>
      </c>
      <c r="BA23" s="1065"/>
      <c r="BB23" s="1065"/>
      <c r="BC23" s="1065"/>
      <c r="BD23" s="1066"/>
      <c r="BE23" s="233"/>
      <c r="BF23" s="233"/>
      <c r="BG23" s="233"/>
      <c r="BH23" s="233"/>
      <c r="BI23" s="233"/>
      <c r="BJ23" s="233"/>
      <c r="BK23" s="233"/>
      <c r="BL23" s="233"/>
      <c r="BM23" s="233"/>
      <c r="BN23" s="233"/>
      <c r="BO23" s="233"/>
      <c r="BP23" s="233"/>
      <c r="BQ23" s="238">
        <v>17</v>
      </c>
      <c r="BR23" s="239"/>
      <c r="BS23" s="1000"/>
      <c r="BT23" s="1001"/>
      <c r="BU23" s="1001"/>
      <c r="BV23" s="1001"/>
      <c r="BW23" s="1001"/>
      <c r="BX23" s="1001"/>
      <c r="BY23" s="1001"/>
      <c r="BZ23" s="1001"/>
      <c r="CA23" s="1001"/>
      <c r="CB23" s="1001"/>
      <c r="CC23" s="1001"/>
      <c r="CD23" s="1001"/>
      <c r="CE23" s="1001"/>
      <c r="CF23" s="1001"/>
      <c r="CG23" s="1016"/>
      <c r="CH23" s="997"/>
      <c r="CI23" s="998"/>
      <c r="CJ23" s="998"/>
      <c r="CK23" s="998"/>
      <c r="CL23" s="999"/>
      <c r="CM23" s="997"/>
      <c r="CN23" s="998"/>
      <c r="CO23" s="998"/>
      <c r="CP23" s="998"/>
      <c r="CQ23" s="999"/>
      <c r="CR23" s="997"/>
      <c r="CS23" s="998"/>
      <c r="CT23" s="998"/>
      <c r="CU23" s="998"/>
      <c r="CV23" s="999"/>
      <c r="CW23" s="997"/>
      <c r="CX23" s="998"/>
      <c r="CY23" s="998"/>
      <c r="CZ23" s="998"/>
      <c r="DA23" s="999"/>
      <c r="DB23" s="997"/>
      <c r="DC23" s="998"/>
      <c r="DD23" s="998"/>
      <c r="DE23" s="998"/>
      <c r="DF23" s="999"/>
      <c r="DG23" s="997"/>
      <c r="DH23" s="998"/>
      <c r="DI23" s="998"/>
      <c r="DJ23" s="998"/>
      <c r="DK23" s="999"/>
      <c r="DL23" s="997"/>
      <c r="DM23" s="998"/>
      <c r="DN23" s="998"/>
      <c r="DO23" s="998"/>
      <c r="DP23" s="999"/>
      <c r="DQ23" s="997"/>
      <c r="DR23" s="998"/>
      <c r="DS23" s="998"/>
      <c r="DT23" s="998"/>
      <c r="DU23" s="999"/>
      <c r="DV23" s="1000"/>
      <c r="DW23" s="1001"/>
      <c r="DX23" s="1001"/>
      <c r="DY23" s="1001"/>
      <c r="DZ23" s="1002"/>
      <c r="EA23" s="234"/>
    </row>
    <row r="24" spans="1:131" s="235" customFormat="1" ht="26.25" customHeight="1" x14ac:dyDescent="0.15">
      <c r="A24" s="1060" t="s">
        <v>395</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1000"/>
      <c r="BT24" s="1001"/>
      <c r="BU24" s="1001"/>
      <c r="BV24" s="1001"/>
      <c r="BW24" s="1001"/>
      <c r="BX24" s="1001"/>
      <c r="BY24" s="1001"/>
      <c r="BZ24" s="1001"/>
      <c r="CA24" s="1001"/>
      <c r="CB24" s="1001"/>
      <c r="CC24" s="1001"/>
      <c r="CD24" s="1001"/>
      <c r="CE24" s="1001"/>
      <c r="CF24" s="1001"/>
      <c r="CG24" s="1016"/>
      <c r="CH24" s="997"/>
      <c r="CI24" s="998"/>
      <c r="CJ24" s="998"/>
      <c r="CK24" s="998"/>
      <c r="CL24" s="999"/>
      <c r="CM24" s="997"/>
      <c r="CN24" s="998"/>
      <c r="CO24" s="998"/>
      <c r="CP24" s="998"/>
      <c r="CQ24" s="999"/>
      <c r="CR24" s="997"/>
      <c r="CS24" s="998"/>
      <c r="CT24" s="998"/>
      <c r="CU24" s="998"/>
      <c r="CV24" s="999"/>
      <c r="CW24" s="997"/>
      <c r="CX24" s="998"/>
      <c r="CY24" s="998"/>
      <c r="CZ24" s="998"/>
      <c r="DA24" s="999"/>
      <c r="DB24" s="997"/>
      <c r="DC24" s="998"/>
      <c r="DD24" s="998"/>
      <c r="DE24" s="998"/>
      <c r="DF24" s="999"/>
      <c r="DG24" s="997"/>
      <c r="DH24" s="998"/>
      <c r="DI24" s="998"/>
      <c r="DJ24" s="998"/>
      <c r="DK24" s="999"/>
      <c r="DL24" s="997"/>
      <c r="DM24" s="998"/>
      <c r="DN24" s="998"/>
      <c r="DO24" s="998"/>
      <c r="DP24" s="999"/>
      <c r="DQ24" s="997"/>
      <c r="DR24" s="998"/>
      <c r="DS24" s="998"/>
      <c r="DT24" s="998"/>
      <c r="DU24" s="999"/>
      <c r="DV24" s="1000"/>
      <c r="DW24" s="1001"/>
      <c r="DX24" s="1001"/>
      <c r="DY24" s="1001"/>
      <c r="DZ24" s="1002"/>
      <c r="EA24" s="234"/>
    </row>
    <row r="25" spans="1:131" ht="26.25" customHeight="1" thickBot="1" x14ac:dyDescent="0.2">
      <c r="A25" s="1059" t="s">
        <v>396</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1000"/>
      <c r="BT25" s="1001"/>
      <c r="BU25" s="1001"/>
      <c r="BV25" s="1001"/>
      <c r="BW25" s="1001"/>
      <c r="BX25" s="1001"/>
      <c r="BY25" s="1001"/>
      <c r="BZ25" s="1001"/>
      <c r="CA25" s="1001"/>
      <c r="CB25" s="1001"/>
      <c r="CC25" s="1001"/>
      <c r="CD25" s="1001"/>
      <c r="CE25" s="1001"/>
      <c r="CF25" s="1001"/>
      <c r="CG25" s="1016"/>
      <c r="CH25" s="997"/>
      <c r="CI25" s="998"/>
      <c r="CJ25" s="998"/>
      <c r="CK25" s="998"/>
      <c r="CL25" s="999"/>
      <c r="CM25" s="997"/>
      <c r="CN25" s="998"/>
      <c r="CO25" s="998"/>
      <c r="CP25" s="998"/>
      <c r="CQ25" s="999"/>
      <c r="CR25" s="997"/>
      <c r="CS25" s="998"/>
      <c r="CT25" s="998"/>
      <c r="CU25" s="998"/>
      <c r="CV25" s="999"/>
      <c r="CW25" s="997"/>
      <c r="CX25" s="998"/>
      <c r="CY25" s="998"/>
      <c r="CZ25" s="998"/>
      <c r="DA25" s="999"/>
      <c r="DB25" s="997"/>
      <c r="DC25" s="998"/>
      <c r="DD25" s="998"/>
      <c r="DE25" s="998"/>
      <c r="DF25" s="999"/>
      <c r="DG25" s="997"/>
      <c r="DH25" s="998"/>
      <c r="DI25" s="998"/>
      <c r="DJ25" s="998"/>
      <c r="DK25" s="999"/>
      <c r="DL25" s="997"/>
      <c r="DM25" s="998"/>
      <c r="DN25" s="998"/>
      <c r="DO25" s="998"/>
      <c r="DP25" s="999"/>
      <c r="DQ25" s="997"/>
      <c r="DR25" s="998"/>
      <c r="DS25" s="998"/>
      <c r="DT25" s="998"/>
      <c r="DU25" s="999"/>
      <c r="DV25" s="1000"/>
      <c r="DW25" s="1001"/>
      <c r="DX25" s="1001"/>
      <c r="DY25" s="1001"/>
      <c r="DZ25" s="1002"/>
      <c r="EA25" s="230"/>
    </row>
    <row r="26" spans="1:131" ht="26.25" customHeight="1" x14ac:dyDescent="0.15">
      <c r="A26" s="1003" t="s">
        <v>372</v>
      </c>
      <c r="B26" s="1004"/>
      <c r="C26" s="1004"/>
      <c r="D26" s="1004"/>
      <c r="E26" s="1004"/>
      <c r="F26" s="1004"/>
      <c r="G26" s="1004"/>
      <c r="H26" s="1004"/>
      <c r="I26" s="1004"/>
      <c r="J26" s="1004"/>
      <c r="K26" s="1004"/>
      <c r="L26" s="1004"/>
      <c r="M26" s="1004"/>
      <c r="N26" s="1004"/>
      <c r="O26" s="1004"/>
      <c r="P26" s="1005"/>
      <c r="Q26" s="989" t="s">
        <v>397</v>
      </c>
      <c r="R26" s="990"/>
      <c r="S26" s="990"/>
      <c r="T26" s="990"/>
      <c r="U26" s="991"/>
      <c r="V26" s="989" t="s">
        <v>398</v>
      </c>
      <c r="W26" s="990"/>
      <c r="X26" s="990"/>
      <c r="Y26" s="990"/>
      <c r="Z26" s="991"/>
      <c r="AA26" s="989" t="s">
        <v>399</v>
      </c>
      <c r="AB26" s="990"/>
      <c r="AC26" s="990"/>
      <c r="AD26" s="990"/>
      <c r="AE26" s="990"/>
      <c r="AF26" s="1055" t="s">
        <v>400</v>
      </c>
      <c r="AG26" s="1010"/>
      <c r="AH26" s="1010"/>
      <c r="AI26" s="1010"/>
      <c r="AJ26" s="1056"/>
      <c r="AK26" s="990" t="s">
        <v>401</v>
      </c>
      <c r="AL26" s="990"/>
      <c r="AM26" s="990"/>
      <c r="AN26" s="990"/>
      <c r="AO26" s="991"/>
      <c r="AP26" s="989" t="s">
        <v>402</v>
      </c>
      <c r="AQ26" s="990"/>
      <c r="AR26" s="990"/>
      <c r="AS26" s="990"/>
      <c r="AT26" s="991"/>
      <c r="AU26" s="989" t="s">
        <v>403</v>
      </c>
      <c r="AV26" s="990"/>
      <c r="AW26" s="990"/>
      <c r="AX26" s="990"/>
      <c r="AY26" s="991"/>
      <c r="AZ26" s="989" t="s">
        <v>404</v>
      </c>
      <c r="BA26" s="990"/>
      <c r="BB26" s="990"/>
      <c r="BC26" s="990"/>
      <c r="BD26" s="991"/>
      <c r="BE26" s="989" t="s">
        <v>379</v>
      </c>
      <c r="BF26" s="990"/>
      <c r="BG26" s="990"/>
      <c r="BH26" s="990"/>
      <c r="BI26" s="995"/>
      <c r="BJ26" s="232"/>
      <c r="BK26" s="232"/>
      <c r="BL26" s="232"/>
      <c r="BM26" s="232"/>
      <c r="BN26" s="232"/>
      <c r="BO26" s="241"/>
      <c r="BP26" s="241"/>
      <c r="BQ26" s="238">
        <v>20</v>
      </c>
      <c r="BR26" s="239"/>
      <c r="BS26" s="1000"/>
      <c r="BT26" s="1001"/>
      <c r="BU26" s="1001"/>
      <c r="BV26" s="1001"/>
      <c r="BW26" s="1001"/>
      <c r="BX26" s="1001"/>
      <c r="BY26" s="1001"/>
      <c r="BZ26" s="1001"/>
      <c r="CA26" s="1001"/>
      <c r="CB26" s="1001"/>
      <c r="CC26" s="1001"/>
      <c r="CD26" s="1001"/>
      <c r="CE26" s="1001"/>
      <c r="CF26" s="1001"/>
      <c r="CG26" s="1016"/>
      <c r="CH26" s="997"/>
      <c r="CI26" s="998"/>
      <c r="CJ26" s="998"/>
      <c r="CK26" s="998"/>
      <c r="CL26" s="999"/>
      <c r="CM26" s="997"/>
      <c r="CN26" s="998"/>
      <c r="CO26" s="998"/>
      <c r="CP26" s="998"/>
      <c r="CQ26" s="999"/>
      <c r="CR26" s="997"/>
      <c r="CS26" s="998"/>
      <c r="CT26" s="998"/>
      <c r="CU26" s="998"/>
      <c r="CV26" s="999"/>
      <c r="CW26" s="997"/>
      <c r="CX26" s="998"/>
      <c r="CY26" s="998"/>
      <c r="CZ26" s="998"/>
      <c r="DA26" s="999"/>
      <c r="DB26" s="997"/>
      <c r="DC26" s="998"/>
      <c r="DD26" s="998"/>
      <c r="DE26" s="998"/>
      <c r="DF26" s="999"/>
      <c r="DG26" s="997"/>
      <c r="DH26" s="998"/>
      <c r="DI26" s="998"/>
      <c r="DJ26" s="998"/>
      <c r="DK26" s="999"/>
      <c r="DL26" s="997"/>
      <c r="DM26" s="998"/>
      <c r="DN26" s="998"/>
      <c r="DO26" s="998"/>
      <c r="DP26" s="999"/>
      <c r="DQ26" s="997"/>
      <c r="DR26" s="998"/>
      <c r="DS26" s="998"/>
      <c r="DT26" s="998"/>
      <c r="DU26" s="999"/>
      <c r="DV26" s="1000"/>
      <c r="DW26" s="1001"/>
      <c r="DX26" s="1001"/>
      <c r="DY26" s="1001"/>
      <c r="DZ26" s="1002"/>
      <c r="EA26" s="230"/>
    </row>
    <row r="27" spans="1:131" ht="26.25" customHeight="1" thickBot="1" x14ac:dyDescent="0.2">
      <c r="A27" s="1006"/>
      <c r="B27" s="1007"/>
      <c r="C27" s="1007"/>
      <c r="D27" s="1007"/>
      <c r="E27" s="1007"/>
      <c r="F27" s="1007"/>
      <c r="G27" s="1007"/>
      <c r="H27" s="1007"/>
      <c r="I27" s="1007"/>
      <c r="J27" s="1007"/>
      <c r="K27" s="1007"/>
      <c r="L27" s="1007"/>
      <c r="M27" s="1007"/>
      <c r="N27" s="1007"/>
      <c r="O27" s="1007"/>
      <c r="P27" s="1008"/>
      <c r="Q27" s="992"/>
      <c r="R27" s="993"/>
      <c r="S27" s="993"/>
      <c r="T27" s="993"/>
      <c r="U27" s="994"/>
      <c r="V27" s="992"/>
      <c r="W27" s="993"/>
      <c r="X27" s="993"/>
      <c r="Y27" s="993"/>
      <c r="Z27" s="994"/>
      <c r="AA27" s="992"/>
      <c r="AB27" s="993"/>
      <c r="AC27" s="993"/>
      <c r="AD27" s="993"/>
      <c r="AE27" s="993"/>
      <c r="AF27" s="1057"/>
      <c r="AG27" s="1013"/>
      <c r="AH27" s="1013"/>
      <c r="AI27" s="1013"/>
      <c r="AJ27" s="1058"/>
      <c r="AK27" s="993"/>
      <c r="AL27" s="993"/>
      <c r="AM27" s="993"/>
      <c r="AN27" s="993"/>
      <c r="AO27" s="994"/>
      <c r="AP27" s="992"/>
      <c r="AQ27" s="993"/>
      <c r="AR27" s="993"/>
      <c r="AS27" s="993"/>
      <c r="AT27" s="994"/>
      <c r="AU27" s="992"/>
      <c r="AV27" s="993"/>
      <c r="AW27" s="993"/>
      <c r="AX27" s="993"/>
      <c r="AY27" s="994"/>
      <c r="AZ27" s="992"/>
      <c r="BA27" s="993"/>
      <c r="BB27" s="993"/>
      <c r="BC27" s="993"/>
      <c r="BD27" s="994"/>
      <c r="BE27" s="992"/>
      <c r="BF27" s="993"/>
      <c r="BG27" s="993"/>
      <c r="BH27" s="993"/>
      <c r="BI27" s="996"/>
      <c r="BJ27" s="232"/>
      <c r="BK27" s="232"/>
      <c r="BL27" s="232"/>
      <c r="BM27" s="232"/>
      <c r="BN27" s="232"/>
      <c r="BO27" s="241"/>
      <c r="BP27" s="241"/>
      <c r="BQ27" s="238">
        <v>21</v>
      </c>
      <c r="BR27" s="239"/>
      <c r="BS27" s="1000"/>
      <c r="BT27" s="1001"/>
      <c r="BU27" s="1001"/>
      <c r="BV27" s="1001"/>
      <c r="BW27" s="1001"/>
      <c r="BX27" s="1001"/>
      <c r="BY27" s="1001"/>
      <c r="BZ27" s="1001"/>
      <c r="CA27" s="1001"/>
      <c r="CB27" s="1001"/>
      <c r="CC27" s="1001"/>
      <c r="CD27" s="1001"/>
      <c r="CE27" s="1001"/>
      <c r="CF27" s="1001"/>
      <c r="CG27" s="1016"/>
      <c r="CH27" s="997"/>
      <c r="CI27" s="998"/>
      <c r="CJ27" s="998"/>
      <c r="CK27" s="998"/>
      <c r="CL27" s="999"/>
      <c r="CM27" s="997"/>
      <c r="CN27" s="998"/>
      <c r="CO27" s="998"/>
      <c r="CP27" s="998"/>
      <c r="CQ27" s="999"/>
      <c r="CR27" s="997"/>
      <c r="CS27" s="998"/>
      <c r="CT27" s="998"/>
      <c r="CU27" s="998"/>
      <c r="CV27" s="999"/>
      <c r="CW27" s="997"/>
      <c r="CX27" s="998"/>
      <c r="CY27" s="998"/>
      <c r="CZ27" s="998"/>
      <c r="DA27" s="999"/>
      <c r="DB27" s="997"/>
      <c r="DC27" s="998"/>
      <c r="DD27" s="998"/>
      <c r="DE27" s="998"/>
      <c r="DF27" s="999"/>
      <c r="DG27" s="997"/>
      <c r="DH27" s="998"/>
      <c r="DI27" s="998"/>
      <c r="DJ27" s="998"/>
      <c r="DK27" s="999"/>
      <c r="DL27" s="997"/>
      <c r="DM27" s="998"/>
      <c r="DN27" s="998"/>
      <c r="DO27" s="998"/>
      <c r="DP27" s="999"/>
      <c r="DQ27" s="997"/>
      <c r="DR27" s="998"/>
      <c r="DS27" s="998"/>
      <c r="DT27" s="998"/>
      <c r="DU27" s="999"/>
      <c r="DV27" s="1000"/>
      <c r="DW27" s="1001"/>
      <c r="DX27" s="1001"/>
      <c r="DY27" s="1001"/>
      <c r="DZ27" s="1002"/>
      <c r="EA27" s="230"/>
    </row>
    <row r="28" spans="1:131" ht="26.25" customHeight="1" thickTop="1" x14ac:dyDescent="0.15">
      <c r="A28" s="242">
        <v>1</v>
      </c>
      <c r="B28" s="1044" t="s">
        <v>405</v>
      </c>
      <c r="C28" s="1045"/>
      <c r="D28" s="1045"/>
      <c r="E28" s="1045"/>
      <c r="F28" s="1045"/>
      <c r="G28" s="1045"/>
      <c r="H28" s="1045"/>
      <c r="I28" s="1045"/>
      <c r="J28" s="1045"/>
      <c r="K28" s="1045"/>
      <c r="L28" s="1045"/>
      <c r="M28" s="1045"/>
      <c r="N28" s="1045"/>
      <c r="O28" s="1045"/>
      <c r="P28" s="1046"/>
      <c r="Q28" s="1047">
        <v>6461</v>
      </c>
      <c r="R28" s="1048"/>
      <c r="S28" s="1048"/>
      <c r="T28" s="1048"/>
      <c r="U28" s="1048"/>
      <c r="V28" s="1048">
        <v>6395</v>
      </c>
      <c r="W28" s="1048"/>
      <c r="X28" s="1048"/>
      <c r="Y28" s="1048"/>
      <c r="Z28" s="1048"/>
      <c r="AA28" s="1048">
        <v>66</v>
      </c>
      <c r="AB28" s="1048"/>
      <c r="AC28" s="1048"/>
      <c r="AD28" s="1048"/>
      <c r="AE28" s="1049"/>
      <c r="AF28" s="1050">
        <v>66</v>
      </c>
      <c r="AG28" s="1048"/>
      <c r="AH28" s="1048"/>
      <c r="AI28" s="1048"/>
      <c r="AJ28" s="1051"/>
      <c r="AK28" s="1052">
        <v>631</v>
      </c>
      <c r="AL28" s="1053"/>
      <c r="AM28" s="1053"/>
      <c r="AN28" s="1053"/>
      <c r="AO28" s="1053"/>
      <c r="AP28" s="1053" t="s">
        <v>589</v>
      </c>
      <c r="AQ28" s="1053"/>
      <c r="AR28" s="1053"/>
      <c r="AS28" s="1053"/>
      <c r="AT28" s="1053"/>
      <c r="AU28" s="1053" t="s">
        <v>589</v>
      </c>
      <c r="AV28" s="1053"/>
      <c r="AW28" s="1053"/>
      <c r="AX28" s="1053"/>
      <c r="AY28" s="1053"/>
      <c r="AZ28" s="1054" t="s">
        <v>589</v>
      </c>
      <c r="BA28" s="1054"/>
      <c r="BB28" s="1054"/>
      <c r="BC28" s="1054"/>
      <c r="BD28" s="1054"/>
      <c r="BE28" s="1042"/>
      <c r="BF28" s="1042"/>
      <c r="BG28" s="1042"/>
      <c r="BH28" s="1042"/>
      <c r="BI28" s="1043"/>
      <c r="BJ28" s="232"/>
      <c r="BK28" s="232"/>
      <c r="BL28" s="232"/>
      <c r="BM28" s="232"/>
      <c r="BN28" s="232"/>
      <c r="BO28" s="241"/>
      <c r="BP28" s="241"/>
      <c r="BQ28" s="238">
        <v>22</v>
      </c>
      <c r="BR28" s="239"/>
      <c r="BS28" s="1000"/>
      <c r="BT28" s="1001"/>
      <c r="BU28" s="1001"/>
      <c r="BV28" s="1001"/>
      <c r="BW28" s="1001"/>
      <c r="BX28" s="1001"/>
      <c r="BY28" s="1001"/>
      <c r="BZ28" s="1001"/>
      <c r="CA28" s="1001"/>
      <c r="CB28" s="1001"/>
      <c r="CC28" s="1001"/>
      <c r="CD28" s="1001"/>
      <c r="CE28" s="1001"/>
      <c r="CF28" s="1001"/>
      <c r="CG28" s="1016"/>
      <c r="CH28" s="997"/>
      <c r="CI28" s="998"/>
      <c r="CJ28" s="998"/>
      <c r="CK28" s="998"/>
      <c r="CL28" s="999"/>
      <c r="CM28" s="997"/>
      <c r="CN28" s="998"/>
      <c r="CO28" s="998"/>
      <c r="CP28" s="998"/>
      <c r="CQ28" s="999"/>
      <c r="CR28" s="997"/>
      <c r="CS28" s="998"/>
      <c r="CT28" s="998"/>
      <c r="CU28" s="998"/>
      <c r="CV28" s="999"/>
      <c r="CW28" s="997"/>
      <c r="CX28" s="998"/>
      <c r="CY28" s="998"/>
      <c r="CZ28" s="998"/>
      <c r="DA28" s="999"/>
      <c r="DB28" s="997"/>
      <c r="DC28" s="998"/>
      <c r="DD28" s="998"/>
      <c r="DE28" s="998"/>
      <c r="DF28" s="999"/>
      <c r="DG28" s="997"/>
      <c r="DH28" s="998"/>
      <c r="DI28" s="998"/>
      <c r="DJ28" s="998"/>
      <c r="DK28" s="999"/>
      <c r="DL28" s="997"/>
      <c r="DM28" s="998"/>
      <c r="DN28" s="998"/>
      <c r="DO28" s="998"/>
      <c r="DP28" s="999"/>
      <c r="DQ28" s="997"/>
      <c r="DR28" s="998"/>
      <c r="DS28" s="998"/>
      <c r="DT28" s="998"/>
      <c r="DU28" s="999"/>
      <c r="DV28" s="1000"/>
      <c r="DW28" s="1001"/>
      <c r="DX28" s="1001"/>
      <c r="DY28" s="1001"/>
      <c r="DZ28" s="1002"/>
      <c r="EA28" s="230"/>
    </row>
    <row r="29" spans="1:131" ht="26.25" customHeight="1" x14ac:dyDescent="0.15">
      <c r="A29" s="242">
        <v>2</v>
      </c>
      <c r="B29" s="1030" t="s">
        <v>406</v>
      </c>
      <c r="C29" s="1031"/>
      <c r="D29" s="1031"/>
      <c r="E29" s="1031"/>
      <c r="F29" s="1031"/>
      <c r="G29" s="1031"/>
      <c r="H29" s="1031"/>
      <c r="I29" s="1031"/>
      <c r="J29" s="1031"/>
      <c r="K29" s="1031"/>
      <c r="L29" s="1031"/>
      <c r="M29" s="1031"/>
      <c r="N29" s="1031"/>
      <c r="O29" s="1031"/>
      <c r="P29" s="1032"/>
      <c r="Q29" s="1038">
        <v>6199</v>
      </c>
      <c r="R29" s="1039"/>
      <c r="S29" s="1039"/>
      <c r="T29" s="1039"/>
      <c r="U29" s="1039"/>
      <c r="V29" s="1039">
        <v>5975</v>
      </c>
      <c r="W29" s="1039"/>
      <c r="X29" s="1039"/>
      <c r="Y29" s="1039"/>
      <c r="Z29" s="1039"/>
      <c r="AA29" s="1039">
        <v>224</v>
      </c>
      <c r="AB29" s="1039"/>
      <c r="AC29" s="1039"/>
      <c r="AD29" s="1039"/>
      <c r="AE29" s="1040"/>
      <c r="AF29" s="1035">
        <v>224</v>
      </c>
      <c r="AG29" s="1036"/>
      <c r="AH29" s="1036"/>
      <c r="AI29" s="1036"/>
      <c r="AJ29" s="1037"/>
      <c r="AK29" s="980">
        <v>895</v>
      </c>
      <c r="AL29" s="971"/>
      <c r="AM29" s="971"/>
      <c r="AN29" s="971"/>
      <c r="AO29" s="971"/>
      <c r="AP29" s="971" t="s">
        <v>589</v>
      </c>
      <c r="AQ29" s="971"/>
      <c r="AR29" s="971"/>
      <c r="AS29" s="971"/>
      <c r="AT29" s="971"/>
      <c r="AU29" s="971" t="s">
        <v>589</v>
      </c>
      <c r="AV29" s="971"/>
      <c r="AW29" s="971"/>
      <c r="AX29" s="971"/>
      <c r="AY29" s="971"/>
      <c r="AZ29" s="1041" t="s">
        <v>589</v>
      </c>
      <c r="BA29" s="1041"/>
      <c r="BB29" s="1041"/>
      <c r="BC29" s="1041"/>
      <c r="BD29" s="1041"/>
      <c r="BE29" s="972"/>
      <c r="BF29" s="972"/>
      <c r="BG29" s="972"/>
      <c r="BH29" s="972"/>
      <c r="BI29" s="973"/>
      <c r="BJ29" s="232"/>
      <c r="BK29" s="232"/>
      <c r="BL29" s="232"/>
      <c r="BM29" s="232"/>
      <c r="BN29" s="232"/>
      <c r="BO29" s="241"/>
      <c r="BP29" s="241"/>
      <c r="BQ29" s="238">
        <v>23</v>
      </c>
      <c r="BR29" s="239"/>
      <c r="BS29" s="1000"/>
      <c r="BT29" s="1001"/>
      <c r="BU29" s="1001"/>
      <c r="BV29" s="1001"/>
      <c r="BW29" s="1001"/>
      <c r="BX29" s="1001"/>
      <c r="BY29" s="1001"/>
      <c r="BZ29" s="1001"/>
      <c r="CA29" s="1001"/>
      <c r="CB29" s="1001"/>
      <c r="CC29" s="1001"/>
      <c r="CD29" s="1001"/>
      <c r="CE29" s="1001"/>
      <c r="CF29" s="1001"/>
      <c r="CG29" s="1016"/>
      <c r="CH29" s="997"/>
      <c r="CI29" s="998"/>
      <c r="CJ29" s="998"/>
      <c r="CK29" s="998"/>
      <c r="CL29" s="999"/>
      <c r="CM29" s="997"/>
      <c r="CN29" s="998"/>
      <c r="CO29" s="998"/>
      <c r="CP29" s="998"/>
      <c r="CQ29" s="999"/>
      <c r="CR29" s="997"/>
      <c r="CS29" s="998"/>
      <c r="CT29" s="998"/>
      <c r="CU29" s="998"/>
      <c r="CV29" s="999"/>
      <c r="CW29" s="997"/>
      <c r="CX29" s="998"/>
      <c r="CY29" s="998"/>
      <c r="CZ29" s="998"/>
      <c r="DA29" s="999"/>
      <c r="DB29" s="997"/>
      <c r="DC29" s="998"/>
      <c r="DD29" s="998"/>
      <c r="DE29" s="998"/>
      <c r="DF29" s="999"/>
      <c r="DG29" s="997"/>
      <c r="DH29" s="998"/>
      <c r="DI29" s="998"/>
      <c r="DJ29" s="998"/>
      <c r="DK29" s="999"/>
      <c r="DL29" s="997"/>
      <c r="DM29" s="998"/>
      <c r="DN29" s="998"/>
      <c r="DO29" s="998"/>
      <c r="DP29" s="999"/>
      <c r="DQ29" s="997"/>
      <c r="DR29" s="998"/>
      <c r="DS29" s="998"/>
      <c r="DT29" s="998"/>
      <c r="DU29" s="999"/>
      <c r="DV29" s="1000"/>
      <c r="DW29" s="1001"/>
      <c r="DX29" s="1001"/>
      <c r="DY29" s="1001"/>
      <c r="DZ29" s="1002"/>
      <c r="EA29" s="230"/>
    </row>
    <row r="30" spans="1:131" ht="26.25" customHeight="1" x14ac:dyDescent="0.15">
      <c r="A30" s="242">
        <v>3</v>
      </c>
      <c r="B30" s="1030" t="s">
        <v>407</v>
      </c>
      <c r="C30" s="1031"/>
      <c r="D30" s="1031"/>
      <c r="E30" s="1031"/>
      <c r="F30" s="1031"/>
      <c r="G30" s="1031"/>
      <c r="H30" s="1031"/>
      <c r="I30" s="1031"/>
      <c r="J30" s="1031"/>
      <c r="K30" s="1031"/>
      <c r="L30" s="1031"/>
      <c r="M30" s="1031"/>
      <c r="N30" s="1031"/>
      <c r="O30" s="1031"/>
      <c r="P30" s="1032"/>
      <c r="Q30" s="1038">
        <v>916</v>
      </c>
      <c r="R30" s="1039"/>
      <c r="S30" s="1039"/>
      <c r="T30" s="1039"/>
      <c r="U30" s="1039"/>
      <c r="V30" s="1039">
        <v>913</v>
      </c>
      <c r="W30" s="1039"/>
      <c r="X30" s="1039"/>
      <c r="Y30" s="1039"/>
      <c r="Z30" s="1039"/>
      <c r="AA30" s="1039">
        <v>3</v>
      </c>
      <c r="AB30" s="1039"/>
      <c r="AC30" s="1039"/>
      <c r="AD30" s="1039"/>
      <c r="AE30" s="1040"/>
      <c r="AF30" s="1035">
        <v>3</v>
      </c>
      <c r="AG30" s="1036"/>
      <c r="AH30" s="1036"/>
      <c r="AI30" s="1036"/>
      <c r="AJ30" s="1037"/>
      <c r="AK30" s="980">
        <v>229</v>
      </c>
      <c r="AL30" s="971"/>
      <c r="AM30" s="971"/>
      <c r="AN30" s="971"/>
      <c r="AO30" s="971"/>
      <c r="AP30" s="971" t="s">
        <v>589</v>
      </c>
      <c r="AQ30" s="971"/>
      <c r="AR30" s="971"/>
      <c r="AS30" s="971"/>
      <c r="AT30" s="971"/>
      <c r="AU30" s="971" t="s">
        <v>589</v>
      </c>
      <c r="AV30" s="971"/>
      <c r="AW30" s="971"/>
      <c r="AX30" s="971"/>
      <c r="AY30" s="971"/>
      <c r="AZ30" s="1041" t="s">
        <v>589</v>
      </c>
      <c r="BA30" s="1041"/>
      <c r="BB30" s="1041"/>
      <c r="BC30" s="1041"/>
      <c r="BD30" s="1041"/>
      <c r="BE30" s="972"/>
      <c r="BF30" s="972"/>
      <c r="BG30" s="972"/>
      <c r="BH30" s="972"/>
      <c r="BI30" s="973"/>
      <c r="BJ30" s="232"/>
      <c r="BK30" s="232"/>
      <c r="BL30" s="232"/>
      <c r="BM30" s="232"/>
      <c r="BN30" s="232"/>
      <c r="BO30" s="241"/>
      <c r="BP30" s="241"/>
      <c r="BQ30" s="238">
        <v>24</v>
      </c>
      <c r="BR30" s="239"/>
      <c r="BS30" s="1000"/>
      <c r="BT30" s="1001"/>
      <c r="BU30" s="1001"/>
      <c r="BV30" s="1001"/>
      <c r="BW30" s="1001"/>
      <c r="BX30" s="1001"/>
      <c r="BY30" s="1001"/>
      <c r="BZ30" s="1001"/>
      <c r="CA30" s="1001"/>
      <c r="CB30" s="1001"/>
      <c r="CC30" s="1001"/>
      <c r="CD30" s="1001"/>
      <c r="CE30" s="1001"/>
      <c r="CF30" s="1001"/>
      <c r="CG30" s="1016"/>
      <c r="CH30" s="997"/>
      <c r="CI30" s="998"/>
      <c r="CJ30" s="998"/>
      <c r="CK30" s="998"/>
      <c r="CL30" s="999"/>
      <c r="CM30" s="997"/>
      <c r="CN30" s="998"/>
      <c r="CO30" s="998"/>
      <c r="CP30" s="998"/>
      <c r="CQ30" s="999"/>
      <c r="CR30" s="997"/>
      <c r="CS30" s="998"/>
      <c r="CT30" s="998"/>
      <c r="CU30" s="998"/>
      <c r="CV30" s="999"/>
      <c r="CW30" s="997"/>
      <c r="CX30" s="998"/>
      <c r="CY30" s="998"/>
      <c r="CZ30" s="998"/>
      <c r="DA30" s="999"/>
      <c r="DB30" s="997"/>
      <c r="DC30" s="998"/>
      <c r="DD30" s="998"/>
      <c r="DE30" s="998"/>
      <c r="DF30" s="999"/>
      <c r="DG30" s="997"/>
      <c r="DH30" s="998"/>
      <c r="DI30" s="998"/>
      <c r="DJ30" s="998"/>
      <c r="DK30" s="999"/>
      <c r="DL30" s="997"/>
      <c r="DM30" s="998"/>
      <c r="DN30" s="998"/>
      <c r="DO30" s="998"/>
      <c r="DP30" s="999"/>
      <c r="DQ30" s="997"/>
      <c r="DR30" s="998"/>
      <c r="DS30" s="998"/>
      <c r="DT30" s="998"/>
      <c r="DU30" s="999"/>
      <c r="DV30" s="1000"/>
      <c r="DW30" s="1001"/>
      <c r="DX30" s="1001"/>
      <c r="DY30" s="1001"/>
      <c r="DZ30" s="1002"/>
      <c r="EA30" s="230"/>
    </row>
    <row r="31" spans="1:131" ht="26.25" customHeight="1" x14ac:dyDescent="0.15">
      <c r="A31" s="242">
        <v>4</v>
      </c>
      <c r="B31" s="1030" t="s">
        <v>408</v>
      </c>
      <c r="C31" s="1031"/>
      <c r="D31" s="1031"/>
      <c r="E31" s="1031"/>
      <c r="F31" s="1031"/>
      <c r="G31" s="1031"/>
      <c r="H31" s="1031"/>
      <c r="I31" s="1031"/>
      <c r="J31" s="1031"/>
      <c r="K31" s="1031"/>
      <c r="L31" s="1031"/>
      <c r="M31" s="1031"/>
      <c r="N31" s="1031"/>
      <c r="O31" s="1031"/>
      <c r="P31" s="1032"/>
      <c r="Q31" s="1038">
        <v>1757</v>
      </c>
      <c r="R31" s="1039"/>
      <c r="S31" s="1039"/>
      <c r="T31" s="1039"/>
      <c r="U31" s="1039"/>
      <c r="V31" s="1039">
        <v>1516</v>
      </c>
      <c r="W31" s="1039"/>
      <c r="X31" s="1039"/>
      <c r="Y31" s="1039"/>
      <c r="Z31" s="1039"/>
      <c r="AA31" s="1039">
        <v>241</v>
      </c>
      <c r="AB31" s="1039"/>
      <c r="AC31" s="1039"/>
      <c r="AD31" s="1039"/>
      <c r="AE31" s="1040"/>
      <c r="AF31" s="1035">
        <v>2223</v>
      </c>
      <c r="AG31" s="1036"/>
      <c r="AH31" s="1036"/>
      <c r="AI31" s="1036"/>
      <c r="AJ31" s="1037"/>
      <c r="AK31" s="980">
        <v>17</v>
      </c>
      <c r="AL31" s="971"/>
      <c r="AM31" s="971"/>
      <c r="AN31" s="971"/>
      <c r="AO31" s="971"/>
      <c r="AP31" s="971">
        <v>1278</v>
      </c>
      <c r="AQ31" s="971"/>
      <c r="AR31" s="971"/>
      <c r="AS31" s="971"/>
      <c r="AT31" s="971"/>
      <c r="AU31" s="971">
        <v>60</v>
      </c>
      <c r="AV31" s="971"/>
      <c r="AW31" s="971"/>
      <c r="AX31" s="971"/>
      <c r="AY31" s="971"/>
      <c r="AZ31" s="1041" t="s">
        <v>589</v>
      </c>
      <c r="BA31" s="1041"/>
      <c r="BB31" s="1041"/>
      <c r="BC31" s="1041"/>
      <c r="BD31" s="1041"/>
      <c r="BE31" s="972" t="s">
        <v>409</v>
      </c>
      <c r="BF31" s="972"/>
      <c r="BG31" s="972"/>
      <c r="BH31" s="972"/>
      <c r="BI31" s="973"/>
      <c r="BJ31" s="232"/>
      <c r="BK31" s="232"/>
      <c r="BL31" s="232"/>
      <c r="BM31" s="232"/>
      <c r="BN31" s="232"/>
      <c r="BO31" s="241"/>
      <c r="BP31" s="241"/>
      <c r="BQ31" s="238">
        <v>25</v>
      </c>
      <c r="BR31" s="239"/>
      <c r="BS31" s="1000"/>
      <c r="BT31" s="1001"/>
      <c r="BU31" s="1001"/>
      <c r="BV31" s="1001"/>
      <c r="BW31" s="1001"/>
      <c r="BX31" s="1001"/>
      <c r="BY31" s="1001"/>
      <c r="BZ31" s="1001"/>
      <c r="CA31" s="1001"/>
      <c r="CB31" s="1001"/>
      <c r="CC31" s="1001"/>
      <c r="CD31" s="1001"/>
      <c r="CE31" s="1001"/>
      <c r="CF31" s="1001"/>
      <c r="CG31" s="1016"/>
      <c r="CH31" s="997"/>
      <c r="CI31" s="998"/>
      <c r="CJ31" s="998"/>
      <c r="CK31" s="998"/>
      <c r="CL31" s="999"/>
      <c r="CM31" s="997"/>
      <c r="CN31" s="998"/>
      <c r="CO31" s="998"/>
      <c r="CP31" s="998"/>
      <c r="CQ31" s="999"/>
      <c r="CR31" s="997"/>
      <c r="CS31" s="998"/>
      <c r="CT31" s="998"/>
      <c r="CU31" s="998"/>
      <c r="CV31" s="999"/>
      <c r="CW31" s="997"/>
      <c r="CX31" s="998"/>
      <c r="CY31" s="998"/>
      <c r="CZ31" s="998"/>
      <c r="DA31" s="999"/>
      <c r="DB31" s="997"/>
      <c r="DC31" s="998"/>
      <c r="DD31" s="998"/>
      <c r="DE31" s="998"/>
      <c r="DF31" s="999"/>
      <c r="DG31" s="997"/>
      <c r="DH31" s="998"/>
      <c r="DI31" s="998"/>
      <c r="DJ31" s="998"/>
      <c r="DK31" s="999"/>
      <c r="DL31" s="997"/>
      <c r="DM31" s="998"/>
      <c r="DN31" s="998"/>
      <c r="DO31" s="998"/>
      <c r="DP31" s="999"/>
      <c r="DQ31" s="997"/>
      <c r="DR31" s="998"/>
      <c r="DS31" s="998"/>
      <c r="DT31" s="998"/>
      <c r="DU31" s="999"/>
      <c r="DV31" s="1000"/>
      <c r="DW31" s="1001"/>
      <c r="DX31" s="1001"/>
      <c r="DY31" s="1001"/>
      <c r="DZ31" s="1002"/>
      <c r="EA31" s="230"/>
    </row>
    <row r="32" spans="1:131" ht="26.25" customHeight="1" x14ac:dyDescent="0.15">
      <c r="A32" s="242">
        <v>5</v>
      </c>
      <c r="B32" s="1030" t="s">
        <v>410</v>
      </c>
      <c r="C32" s="1031"/>
      <c r="D32" s="1031"/>
      <c r="E32" s="1031"/>
      <c r="F32" s="1031"/>
      <c r="G32" s="1031"/>
      <c r="H32" s="1031"/>
      <c r="I32" s="1031"/>
      <c r="J32" s="1031"/>
      <c r="K32" s="1031"/>
      <c r="L32" s="1031"/>
      <c r="M32" s="1031"/>
      <c r="N32" s="1031"/>
      <c r="O32" s="1031"/>
      <c r="P32" s="1032"/>
      <c r="Q32" s="1038">
        <v>2608</v>
      </c>
      <c r="R32" s="1039"/>
      <c r="S32" s="1039"/>
      <c r="T32" s="1039"/>
      <c r="U32" s="1039"/>
      <c r="V32" s="1039">
        <v>2168</v>
      </c>
      <c r="W32" s="1039"/>
      <c r="X32" s="1039"/>
      <c r="Y32" s="1039"/>
      <c r="Z32" s="1039"/>
      <c r="AA32" s="1039">
        <v>440</v>
      </c>
      <c r="AB32" s="1039"/>
      <c r="AC32" s="1039"/>
      <c r="AD32" s="1039"/>
      <c r="AE32" s="1040"/>
      <c r="AF32" s="1035">
        <v>1526</v>
      </c>
      <c r="AG32" s="1036"/>
      <c r="AH32" s="1036"/>
      <c r="AI32" s="1036"/>
      <c r="AJ32" s="1037"/>
      <c r="AK32" s="980">
        <v>1326</v>
      </c>
      <c r="AL32" s="971"/>
      <c r="AM32" s="971"/>
      <c r="AN32" s="971"/>
      <c r="AO32" s="971"/>
      <c r="AP32" s="971">
        <v>9963</v>
      </c>
      <c r="AQ32" s="971"/>
      <c r="AR32" s="971"/>
      <c r="AS32" s="971"/>
      <c r="AT32" s="971"/>
      <c r="AU32" s="971">
        <v>6157</v>
      </c>
      <c r="AV32" s="971"/>
      <c r="AW32" s="971"/>
      <c r="AX32" s="971"/>
      <c r="AY32" s="971"/>
      <c r="AZ32" s="1041" t="s">
        <v>589</v>
      </c>
      <c r="BA32" s="1041"/>
      <c r="BB32" s="1041"/>
      <c r="BC32" s="1041"/>
      <c r="BD32" s="1041"/>
      <c r="BE32" s="972" t="s">
        <v>409</v>
      </c>
      <c r="BF32" s="972"/>
      <c r="BG32" s="972"/>
      <c r="BH32" s="972"/>
      <c r="BI32" s="973"/>
      <c r="BJ32" s="232"/>
      <c r="BK32" s="232"/>
      <c r="BL32" s="232"/>
      <c r="BM32" s="232"/>
      <c r="BN32" s="232"/>
      <c r="BO32" s="241"/>
      <c r="BP32" s="241"/>
      <c r="BQ32" s="238">
        <v>26</v>
      </c>
      <c r="BR32" s="239"/>
      <c r="BS32" s="1000"/>
      <c r="BT32" s="1001"/>
      <c r="BU32" s="1001"/>
      <c r="BV32" s="1001"/>
      <c r="BW32" s="1001"/>
      <c r="BX32" s="1001"/>
      <c r="BY32" s="1001"/>
      <c r="BZ32" s="1001"/>
      <c r="CA32" s="1001"/>
      <c r="CB32" s="1001"/>
      <c r="CC32" s="1001"/>
      <c r="CD32" s="1001"/>
      <c r="CE32" s="1001"/>
      <c r="CF32" s="1001"/>
      <c r="CG32" s="1016"/>
      <c r="CH32" s="997"/>
      <c r="CI32" s="998"/>
      <c r="CJ32" s="998"/>
      <c r="CK32" s="998"/>
      <c r="CL32" s="999"/>
      <c r="CM32" s="997"/>
      <c r="CN32" s="998"/>
      <c r="CO32" s="998"/>
      <c r="CP32" s="998"/>
      <c r="CQ32" s="999"/>
      <c r="CR32" s="997"/>
      <c r="CS32" s="998"/>
      <c r="CT32" s="998"/>
      <c r="CU32" s="998"/>
      <c r="CV32" s="999"/>
      <c r="CW32" s="997"/>
      <c r="CX32" s="998"/>
      <c r="CY32" s="998"/>
      <c r="CZ32" s="998"/>
      <c r="DA32" s="999"/>
      <c r="DB32" s="997"/>
      <c r="DC32" s="998"/>
      <c r="DD32" s="998"/>
      <c r="DE32" s="998"/>
      <c r="DF32" s="999"/>
      <c r="DG32" s="997"/>
      <c r="DH32" s="998"/>
      <c r="DI32" s="998"/>
      <c r="DJ32" s="998"/>
      <c r="DK32" s="999"/>
      <c r="DL32" s="997"/>
      <c r="DM32" s="998"/>
      <c r="DN32" s="998"/>
      <c r="DO32" s="998"/>
      <c r="DP32" s="999"/>
      <c r="DQ32" s="997"/>
      <c r="DR32" s="998"/>
      <c r="DS32" s="998"/>
      <c r="DT32" s="998"/>
      <c r="DU32" s="999"/>
      <c r="DV32" s="1000"/>
      <c r="DW32" s="1001"/>
      <c r="DX32" s="1001"/>
      <c r="DY32" s="1001"/>
      <c r="DZ32" s="1002"/>
      <c r="EA32" s="230"/>
    </row>
    <row r="33" spans="1:131" ht="26.25" customHeight="1" x14ac:dyDescent="0.15">
      <c r="A33" s="242">
        <v>6</v>
      </c>
      <c r="B33" s="1030"/>
      <c r="C33" s="1031"/>
      <c r="D33" s="1031"/>
      <c r="E33" s="1031"/>
      <c r="F33" s="1031"/>
      <c r="G33" s="1031"/>
      <c r="H33" s="1031"/>
      <c r="I33" s="1031"/>
      <c r="J33" s="1031"/>
      <c r="K33" s="1031"/>
      <c r="L33" s="1031"/>
      <c r="M33" s="1031"/>
      <c r="N33" s="1031"/>
      <c r="O33" s="1031"/>
      <c r="P33" s="1032"/>
      <c r="Q33" s="1038"/>
      <c r="R33" s="1039"/>
      <c r="S33" s="1039"/>
      <c r="T33" s="1039"/>
      <c r="U33" s="1039"/>
      <c r="V33" s="1039"/>
      <c r="W33" s="1039"/>
      <c r="X33" s="1039"/>
      <c r="Y33" s="1039"/>
      <c r="Z33" s="1039"/>
      <c r="AA33" s="1039"/>
      <c r="AB33" s="1039"/>
      <c r="AC33" s="1039"/>
      <c r="AD33" s="1039"/>
      <c r="AE33" s="1040"/>
      <c r="AF33" s="1035"/>
      <c r="AG33" s="1036"/>
      <c r="AH33" s="1036"/>
      <c r="AI33" s="1036"/>
      <c r="AJ33" s="1037"/>
      <c r="AK33" s="980"/>
      <c r="AL33" s="971"/>
      <c r="AM33" s="971"/>
      <c r="AN33" s="971"/>
      <c r="AO33" s="971"/>
      <c r="AP33" s="971"/>
      <c r="AQ33" s="971"/>
      <c r="AR33" s="971"/>
      <c r="AS33" s="971"/>
      <c r="AT33" s="971"/>
      <c r="AU33" s="971"/>
      <c r="AV33" s="971"/>
      <c r="AW33" s="971"/>
      <c r="AX33" s="971"/>
      <c r="AY33" s="971"/>
      <c r="AZ33" s="1041"/>
      <c r="BA33" s="1041"/>
      <c r="BB33" s="1041"/>
      <c r="BC33" s="1041"/>
      <c r="BD33" s="1041"/>
      <c r="BE33" s="972"/>
      <c r="BF33" s="972"/>
      <c r="BG33" s="972"/>
      <c r="BH33" s="972"/>
      <c r="BI33" s="973"/>
      <c r="BJ33" s="232"/>
      <c r="BK33" s="232"/>
      <c r="BL33" s="232"/>
      <c r="BM33" s="232"/>
      <c r="BN33" s="232"/>
      <c r="BO33" s="241"/>
      <c r="BP33" s="241"/>
      <c r="BQ33" s="238">
        <v>27</v>
      </c>
      <c r="BR33" s="239"/>
      <c r="BS33" s="1000"/>
      <c r="BT33" s="1001"/>
      <c r="BU33" s="1001"/>
      <c r="BV33" s="1001"/>
      <c r="BW33" s="1001"/>
      <c r="BX33" s="1001"/>
      <c r="BY33" s="1001"/>
      <c r="BZ33" s="1001"/>
      <c r="CA33" s="1001"/>
      <c r="CB33" s="1001"/>
      <c r="CC33" s="1001"/>
      <c r="CD33" s="1001"/>
      <c r="CE33" s="1001"/>
      <c r="CF33" s="1001"/>
      <c r="CG33" s="1016"/>
      <c r="CH33" s="997"/>
      <c r="CI33" s="998"/>
      <c r="CJ33" s="998"/>
      <c r="CK33" s="998"/>
      <c r="CL33" s="999"/>
      <c r="CM33" s="997"/>
      <c r="CN33" s="998"/>
      <c r="CO33" s="998"/>
      <c r="CP33" s="998"/>
      <c r="CQ33" s="999"/>
      <c r="CR33" s="997"/>
      <c r="CS33" s="998"/>
      <c r="CT33" s="998"/>
      <c r="CU33" s="998"/>
      <c r="CV33" s="999"/>
      <c r="CW33" s="997"/>
      <c r="CX33" s="998"/>
      <c r="CY33" s="998"/>
      <c r="CZ33" s="998"/>
      <c r="DA33" s="999"/>
      <c r="DB33" s="997"/>
      <c r="DC33" s="998"/>
      <c r="DD33" s="998"/>
      <c r="DE33" s="998"/>
      <c r="DF33" s="999"/>
      <c r="DG33" s="997"/>
      <c r="DH33" s="998"/>
      <c r="DI33" s="998"/>
      <c r="DJ33" s="998"/>
      <c r="DK33" s="999"/>
      <c r="DL33" s="997"/>
      <c r="DM33" s="998"/>
      <c r="DN33" s="998"/>
      <c r="DO33" s="998"/>
      <c r="DP33" s="999"/>
      <c r="DQ33" s="997"/>
      <c r="DR33" s="998"/>
      <c r="DS33" s="998"/>
      <c r="DT33" s="998"/>
      <c r="DU33" s="999"/>
      <c r="DV33" s="1000"/>
      <c r="DW33" s="1001"/>
      <c r="DX33" s="1001"/>
      <c r="DY33" s="1001"/>
      <c r="DZ33" s="1002"/>
      <c r="EA33" s="230"/>
    </row>
    <row r="34" spans="1:131" ht="26.25" customHeight="1" x14ac:dyDescent="0.15">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1000"/>
      <c r="BT34" s="1001"/>
      <c r="BU34" s="1001"/>
      <c r="BV34" s="1001"/>
      <c r="BW34" s="1001"/>
      <c r="BX34" s="1001"/>
      <c r="BY34" s="1001"/>
      <c r="BZ34" s="1001"/>
      <c r="CA34" s="1001"/>
      <c r="CB34" s="1001"/>
      <c r="CC34" s="1001"/>
      <c r="CD34" s="1001"/>
      <c r="CE34" s="1001"/>
      <c r="CF34" s="1001"/>
      <c r="CG34" s="1016"/>
      <c r="CH34" s="997"/>
      <c r="CI34" s="998"/>
      <c r="CJ34" s="998"/>
      <c r="CK34" s="998"/>
      <c r="CL34" s="999"/>
      <c r="CM34" s="997"/>
      <c r="CN34" s="998"/>
      <c r="CO34" s="998"/>
      <c r="CP34" s="998"/>
      <c r="CQ34" s="999"/>
      <c r="CR34" s="997"/>
      <c r="CS34" s="998"/>
      <c r="CT34" s="998"/>
      <c r="CU34" s="998"/>
      <c r="CV34" s="999"/>
      <c r="CW34" s="997"/>
      <c r="CX34" s="998"/>
      <c r="CY34" s="998"/>
      <c r="CZ34" s="998"/>
      <c r="DA34" s="999"/>
      <c r="DB34" s="997"/>
      <c r="DC34" s="998"/>
      <c r="DD34" s="998"/>
      <c r="DE34" s="998"/>
      <c r="DF34" s="999"/>
      <c r="DG34" s="997"/>
      <c r="DH34" s="998"/>
      <c r="DI34" s="998"/>
      <c r="DJ34" s="998"/>
      <c r="DK34" s="999"/>
      <c r="DL34" s="997"/>
      <c r="DM34" s="998"/>
      <c r="DN34" s="998"/>
      <c r="DO34" s="998"/>
      <c r="DP34" s="999"/>
      <c r="DQ34" s="997"/>
      <c r="DR34" s="998"/>
      <c r="DS34" s="998"/>
      <c r="DT34" s="998"/>
      <c r="DU34" s="999"/>
      <c r="DV34" s="1000"/>
      <c r="DW34" s="1001"/>
      <c r="DX34" s="1001"/>
      <c r="DY34" s="1001"/>
      <c r="DZ34" s="1002"/>
      <c r="EA34" s="230"/>
    </row>
    <row r="35" spans="1:131" ht="26.25" customHeight="1" x14ac:dyDescent="0.15">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1000"/>
      <c r="BT35" s="1001"/>
      <c r="BU35" s="1001"/>
      <c r="BV35" s="1001"/>
      <c r="BW35" s="1001"/>
      <c r="BX35" s="1001"/>
      <c r="BY35" s="1001"/>
      <c r="BZ35" s="1001"/>
      <c r="CA35" s="1001"/>
      <c r="CB35" s="1001"/>
      <c r="CC35" s="1001"/>
      <c r="CD35" s="1001"/>
      <c r="CE35" s="1001"/>
      <c r="CF35" s="1001"/>
      <c r="CG35" s="1016"/>
      <c r="CH35" s="997"/>
      <c r="CI35" s="998"/>
      <c r="CJ35" s="998"/>
      <c r="CK35" s="998"/>
      <c r="CL35" s="999"/>
      <c r="CM35" s="997"/>
      <c r="CN35" s="998"/>
      <c r="CO35" s="998"/>
      <c r="CP35" s="998"/>
      <c r="CQ35" s="999"/>
      <c r="CR35" s="997"/>
      <c r="CS35" s="998"/>
      <c r="CT35" s="998"/>
      <c r="CU35" s="998"/>
      <c r="CV35" s="999"/>
      <c r="CW35" s="997"/>
      <c r="CX35" s="998"/>
      <c r="CY35" s="998"/>
      <c r="CZ35" s="998"/>
      <c r="DA35" s="999"/>
      <c r="DB35" s="997"/>
      <c r="DC35" s="998"/>
      <c r="DD35" s="998"/>
      <c r="DE35" s="998"/>
      <c r="DF35" s="999"/>
      <c r="DG35" s="997"/>
      <c r="DH35" s="998"/>
      <c r="DI35" s="998"/>
      <c r="DJ35" s="998"/>
      <c r="DK35" s="999"/>
      <c r="DL35" s="997"/>
      <c r="DM35" s="998"/>
      <c r="DN35" s="998"/>
      <c r="DO35" s="998"/>
      <c r="DP35" s="999"/>
      <c r="DQ35" s="997"/>
      <c r="DR35" s="998"/>
      <c r="DS35" s="998"/>
      <c r="DT35" s="998"/>
      <c r="DU35" s="999"/>
      <c r="DV35" s="1000"/>
      <c r="DW35" s="1001"/>
      <c r="DX35" s="1001"/>
      <c r="DY35" s="1001"/>
      <c r="DZ35" s="1002"/>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1000"/>
      <c r="BT36" s="1001"/>
      <c r="BU36" s="1001"/>
      <c r="BV36" s="1001"/>
      <c r="BW36" s="1001"/>
      <c r="BX36" s="1001"/>
      <c r="BY36" s="1001"/>
      <c r="BZ36" s="1001"/>
      <c r="CA36" s="1001"/>
      <c r="CB36" s="1001"/>
      <c r="CC36" s="1001"/>
      <c r="CD36" s="1001"/>
      <c r="CE36" s="1001"/>
      <c r="CF36" s="1001"/>
      <c r="CG36" s="1016"/>
      <c r="CH36" s="997"/>
      <c r="CI36" s="998"/>
      <c r="CJ36" s="998"/>
      <c r="CK36" s="998"/>
      <c r="CL36" s="999"/>
      <c r="CM36" s="997"/>
      <c r="CN36" s="998"/>
      <c r="CO36" s="998"/>
      <c r="CP36" s="998"/>
      <c r="CQ36" s="999"/>
      <c r="CR36" s="997"/>
      <c r="CS36" s="998"/>
      <c r="CT36" s="998"/>
      <c r="CU36" s="998"/>
      <c r="CV36" s="999"/>
      <c r="CW36" s="997"/>
      <c r="CX36" s="998"/>
      <c r="CY36" s="998"/>
      <c r="CZ36" s="998"/>
      <c r="DA36" s="999"/>
      <c r="DB36" s="997"/>
      <c r="DC36" s="998"/>
      <c r="DD36" s="998"/>
      <c r="DE36" s="998"/>
      <c r="DF36" s="999"/>
      <c r="DG36" s="997"/>
      <c r="DH36" s="998"/>
      <c r="DI36" s="998"/>
      <c r="DJ36" s="998"/>
      <c r="DK36" s="999"/>
      <c r="DL36" s="997"/>
      <c r="DM36" s="998"/>
      <c r="DN36" s="998"/>
      <c r="DO36" s="998"/>
      <c r="DP36" s="999"/>
      <c r="DQ36" s="997"/>
      <c r="DR36" s="998"/>
      <c r="DS36" s="998"/>
      <c r="DT36" s="998"/>
      <c r="DU36" s="999"/>
      <c r="DV36" s="1000"/>
      <c r="DW36" s="1001"/>
      <c r="DX36" s="1001"/>
      <c r="DY36" s="1001"/>
      <c r="DZ36" s="1002"/>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1000"/>
      <c r="BT37" s="1001"/>
      <c r="BU37" s="1001"/>
      <c r="BV37" s="1001"/>
      <c r="BW37" s="1001"/>
      <c r="BX37" s="1001"/>
      <c r="BY37" s="1001"/>
      <c r="BZ37" s="1001"/>
      <c r="CA37" s="1001"/>
      <c r="CB37" s="1001"/>
      <c r="CC37" s="1001"/>
      <c r="CD37" s="1001"/>
      <c r="CE37" s="1001"/>
      <c r="CF37" s="1001"/>
      <c r="CG37" s="1016"/>
      <c r="CH37" s="997"/>
      <c r="CI37" s="998"/>
      <c r="CJ37" s="998"/>
      <c r="CK37" s="998"/>
      <c r="CL37" s="999"/>
      <c r="CM37" s="997"/>
      <c r="CN37" s="998"/>
      <c r="CO37" s="998"/>
      <c r="CP37" s="998"/>
      <c r="CQ37" s="999"/>
      <c r="CR37" s="997"/>
      <c r="CS37" s="998"/>
      <c r="CT37" s="998"/>
      <c r="CU37" s="998"/>
      <c r="CV37" s="999"/>
      <c r="CW37" s="997"/>
      <c r="CX37" s="998"/>
      <c r="CY37" s="998"/>
      <c r="CZ37" s="998"/>
      <c r="DA37" s="999"/>
      <c r="DB37" s="997"/>
      <c r="DC37" s="998"/>
      <c r="DD37" s="998"/>
      <c r="DE37" s="998"/>
      <c r="DF37" s="999"/>
      <c r="DG37" s="997"/>
      <c r="DH37" s="998"/>
      <c r="DI37" s="998"/>
      <c r="DJ37" s="998"/>
      <c r="DK37" s="999"/>
      <c r="DL37" s="997"/>
      <c r="DM37" s="998"/>
      <c r="DN37" s="998"/>
      <c r="DO37" s="998"/>
      <c r="DP37" s="999"/>
      <c r="DQ37" s="997"/>
      <c r="DR37" s="998"/>
      <c r="DS37" s="998"/>
      <c r="DT37" s="998"/>
      <c r="DU37" s="999"/>
      <c r="DV37" s="1000"/>
      <c r="DW37" s="1001"/>
      <c r="DX37" s="1001"/>
      <c r="DY37" s="1001"/>
      <c r="DZ37" s="1002"/>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1000"/>
      <c r="BT38" s="1001"/>
      <c r="BU38" s="1001"/>
      <c r="BV38" s="1001"/>
      <c r="BW38" s="1001"/>
      <c r="BX38" s="1001"/>
      <c r="BY38" s="1001"/>
      <c r="BZ38" s="1001"/>
      <c r="CA38" s="1001"/>
      <c r="CB38" s="1001"/>
      <c r="CC38" s="1001"/>
      <c r="CD38" s="1001"/>
      <c r="CE38" s="1001"/>
      <c r="CF38" s="1001"/>
      <c r="CG38" s="1016"/>
      <c r="CH38" s="997"/>
      <c r="CI38" s="998"/>
      <c r="CJ38" s="998"/>
      <c r="CK38" s="998"/>
      <c r="CL38" s="999"/>
      <c r="CM38" s="997"/>
      <c r="CN38" s="998"/>
      <c r="CO38" s="998"/>
      <c r="CP38" s="998"/>
      <c r="CQ38" s="999"/>
      <c r="CR38" s="997"/>
      <c r="CS38" s="998"/>
      <c r="CT38" s="998"/>
      <c r="CU38" s="998"/>
      <c r="CV38" s="999"/>
      <c r="CW38" s="997"/>
      <c r="CX38" s="998"/>
      <c r="CY38" s="998"/>
      <c r="CZ38" s="998"/>
      <c r="DA38" s="999"/>
      <c r="DB38" s="997"/>
      <c r="DC38" s="998"/>
      <c r="DD38" s="998"/>
      <c r="DE38" s="998"/>
      <c r="DF38" s="999"/>
      <c r="DG38" s="997"/>
      <c r="DH38" s="998"/>
      <c r="DI38" s="998"/>
      <c r="DJ38" s="998"/>
      <c r="DK38" s="999"/>
      <c r="DL38" s="997"/>
      <c r="DM38" s="998"/>
      <c r="DN38" s="998"/>
      <c r="DO38" s="998"/>
      <c r="DP38" s="999"/>
      <c r="DQ38" s="997"/>
      <c r="DR38" s="998"/>
      <c r="DS38" s="998"/>
      <c r="DT38" s="998"/>
      <c r="DU38" s="999"/>
      <c r="DV38" s="1000"/>
      <c r="DW38" s="1001"/>
      <c r="DX38" s="1001"/>
      <c r="DY38" s="1001"/>
      <c r="DZ38" s="1002"/>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1000"/>
      <c r="BT39" s="1001"/>
      <c r="BU39" s="1001"/>
      <c r="BV39" s="1001"/>
      <c r="BW39" s="1001"/>
      <c r="BX39" s="1001"/>
      <c r="BY39" s="1001"/>
      <c r="BZ39" s="1001"/>
      <c r="CA39" s="1001"/>
      <c r="CB39" s="1001"/>
      <c r="CC39" s="1001"/>
      <c r="CD39" s="1001"/>
      <c r="CE39" s="1001"/>
      <c r="CF39" s="1001"/>
      <c r="CG39" s="1016"/>
      <c r="CH39" s="997"/>
      <c r="CI39" s="998"/>
      <c r="CJ39" s="998"/>
      <c r="CK39" s="998"/>
      <c r="CL39" s="999"/>
      <c r="CM39" s="997"/>
      <c r="CN39" s="998"/>
      <c r="CO39" s="998"/>
      <c r="CP39" s="998"/>
      <c r="CQ39" s="999"/>
      <c r="CR39" s="997"/>
      <c r="CS39" s="998"/>
      <c r="CT39" s="998"/>
      <c r="CU39" s="998"/>
      <c r="CV39" s="999"/>
      <c r="CW39" s="997"/>
      <c r="CX39" s="998"/>
      <c r="CY39" s="998"/>
      <c r="CZ39" s="998"/>
      <c r="DA39" s="999"/>
      <c r="DB39" s="997"/>
      <c r="DC39" s="998"/>
      <c r="DD39" s="998"/>
      <c r="DE39" s="998"/>
      <c r="DF39" s="999"/>
      <c r="DG39" s="997"/>
      <c r="DH39" s="998"/>
      <c r="DI39" s="998"/>
      <c r="DJ39" s="998"/>
      <c r="DK39" s="999"/>
      <c r="DL39" s="997"/>
      <c r="DM39" s="998"/>
      <c r="DN39" s="998"/>
      <c r="DO39" s="998"/>
      <c r="DP39" s="999"/>
      <c r="DQ39" s="997"/>
      <c r="DR39" s="998"/>
      <c r="DS39" s="998"/>
      <c r="DT39" s="998"/>
      <c r="DU39" s="999"/>
      <c r="DV39" s="1000"/>
      <c r="DW39" s="1001"/>
      <c r="DX39" s="1001"/>
      <c r="DY39" s="1001"/>
      <c r="DZ39" s="1002"/>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1000"/>
      <c r="BT40" s="1001"/>
      <c r="BU40" s="1001"/>
      <c r="BV40" s="1001"/>
      <c r="BW40" s="1001"/>
      <c r="BX40" s="1001"/>
      <c r="BY40" s="1001"/>
      <c r="BZ40" s="1001"/>
      <c r="CA40" s="1001"/>
      <c r="CB40" s="1001"/>
      <c r="CC40" s="1001"/>
      <c r="CD40" s="1001"/>
      <c r="CE40" s="1001"/>
      <c r="CF40" s="1001"/>
      <c r="CG40" s="1016"/>
      <c r="CH40" s="997"/>
      <c r="CI40" s="998"/>
      <c r="CJ40" s="998"/>
      <c r="CK40" s="998"/>
      <c r="CL40" s="999"/>
      <c r="CM40" s="997"/>
      <c r="CN40" s="998"/>
      <c r="CO40" s="998"/>
      <c r="CP40" s="998"/>
      <c r="CQ40" s="999"/>
      <c r="CR40" s="997"/>
      <c r="CS40" s="998"/>
      <c r="CT40" s="998"/>
      <c r="CU40" s="998"/>
      <c r="CV40" s="999"/>
      <c r="CW40" s="997"/>
      <c r="CX40" s="998"/>
      <c r="CY40" s="998"/>
      <c r="CZ40" s="998"/>
      <c r="DA40" s="999"/>
      <c r="DB40" s="997"/>
      <c r="DC40" s="998"/>
      <c r="DD40" s="998"/>
      <c r="DE40" s="998"/>
      <c r="DF40" s="999"/>
      <c r="DG40" s="997"/>
      <c r="DH40" s="998"/>
      <c r="DI40" s="998"/>
      <c r="DJ40" s="998"/>
      <c r="DK40" s="999"/>
      <c r="DL40" s="997"/>
      <c r="DM40" s="998"/>
      <c r="DN40" s="998"/>
      <c r="DO40" s="998"/>
      <c r="DP40" s="999"/>
      <c r="DQ40" s="997"/>
      <c r="DR40" s="998"/>
      <c r="DS40" s="998"/>
      <c r="DT40" s="998"/>
      <c r="DU40" s="999"/>
      <c r="DV40" s="1000"/>
      <c r="DW40" s="1001"/>
      <c r="DX40" s="1001"/>
      <c r="DY40" s="1001"/>
      <c r="DZ40" s="1002"/>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1000"/>
      <c r="BT41" s="1001"/>
      <c r="BU41" s="1001"/>
      <c r="BV41" s="1001"/>
      <c r="BW41" s="1001"/>
      <c r="BX41" s="1001"/>
      <c r="BY41" s="1001"/>
      <c r="BZ41" s="1001"/>
      <c r="CA41" s="1001"/>
      <c r="CB41" s="1001"/>
      <c r="CC41" s="1001"/>
      <c r="CD41" s="1001"/>
      <c r="CE41" s="1001"/>
      <c r="CF41" s="1001"/>
      <c r="CG41" s="1016"/>
      <c r="CH41" s="997"/>
      <c r="CI41" s="998"/>
      <c r="CJ41" s="998"/>
      <c r="CK41" s="998"/>
      <c r="CL41" s="999"/>
      <c r="CM41" s="997"/>
      <c r="CN41" s="998"/>
      <c r="CO41" s="998"/>
      <c r="CP41" s="998"/>
      <c r="CQ41" s="999"/>
      <c r="CR41" s="997"/>
      <c r="CS41" s="998"/>
      <c r="CT41" s="998"/>
      <c r="CU41" s="998"/>
      <c r="CV41" s="999"/>
      <c r="CW41" s="997"/>
      <c r="CX41" s="998"/>
      <c r="CY41" s="998"/>
      <c r="CZ41" s="998"/>
      <c r="DA41" s="999"/>
      <c r="DB41" s="997"/>
      <c r="DC41" s="998"/>
      <c r="DD41" s="998"/>
      <c r="DE41" s="998"/>
      <c r="DF41" s="999"/>
      <c r="DG41" s="997"/>
      <c r="DH41" s="998"/>
      <c r="DI41" s="998"/>
      <c r="DJ41" s="998"/>
      <c r="DK41" s="999"/>
      <c r="DL41" s="997"/>
      <c r="DM41" s="998"/>
      <c r="DN41" s="998"/>
      <c r="DO41" s="998"/>
      <c r="DP41" s="999"/>
      <c r="DQ41" s="997"/>
      <c r="DR41" s="998"/>
      <c r="DS41" s="998"/>
      <c r="DT41" s="998"/>
      <c r="DU41" s="999"/>
      <c r="DV41" s="1000"/>
      <c r="DW41" s="1001"/>
      <c r="DX41" s="1001"/>
      <c r="DY41" s="1001"/>
      <c r="DZ41" s="1002"/>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1000"/>
      <c r="BT42" s="1001"/>
      <c r="BU42" s="1001"/>
      <c r="BV42" s="1001"/>
      <c r="BW42" s="1001"/>
      <c r="BX42" s="1001"/>
      <c r="BY42" s="1001"/>
      <c r="BZ42" s="1001"/>
      <c r="CA42" s="1001"/>
      <c r="CB42" s="1001"/>
      <c r="CC42" s="1001"/>
      <c r="CD42" s="1001"/>
      <c r="CE42" s="1001"/>
      <c r="CF42" s="1001"/>
      <c r="CG42" s="1016"/>
      <c r="CH42" s="997"/>
      <c r="CI42" s="998"/>
      <c r="CJ42" s="998"/>
      <c r="CK42" s="998"/>
      <c r="CL42" s="999"/>
      <c r="CM42" s="997"/>
      <c r="CN42" s="998"/>
      <c r="CO42" s="998"/>
      <c r="CP42" s="998"/>
      <c r="CQ42" s="999"/>
      <c r="CR42" s="997"/>
      <c r="CS42" s="998"/>
      <c r="CT42" s="998"/>
      <c r="CU42" s="998"/>
      <c r="CV42" s="999"/>
      <c r="CW42" s="997"/>
      <c r="CX42" s="998"/>
      <c r="CY42" s="998"/>
      <c r="CZ42" s="998"/>
      <c r="DA42" s="999"/>
      <c r="DB42" s="997"/>
      <c r="DC42" s="998"/>
      <c r="DD42" s="998"/>
      <c r="DE42" s="998"/>
      <c r="DF42" s="999"/>
      <c r="DG42" s="997"/>
      <c r="DH42" s="998"/>
      <c r="DI42" s="998"/>
      <c r="DJ42" s="998"/>
      <c r="DK42" s="999"/>
      <c r="DL42" s="997"/>
      <c r="DM42" s="998"/>
      <c r="DN42" s="998"/>
      <c r="DO42" s="998"/>
      <c r="DP42" s="999"/>
      <c r="DQ42" s="997"/>
      <c r="DR42" s="998"/>
      <c r="DS42" s="998"/>
      <c r="DT42" s="998"/>
      <c r="DU42" s="999"/>
      <c r="DV42" s="1000"/>
      <c r="DW42" s="1001"/>
      <c r="DX42" s="1001"/>
      <c r="DY42" s="1001"/>
      <c r="DZ42" s="1002"/>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1000"/>
      <c r="BT43" s="1001"/>
      <c r="BU43" s="1001"/>
      <c r="BV43" s="1001"/>
      <c r="BW43" s="1001"/>
      <c r="BX43" s="1001"/>
      <c r="BY43" s="1001"/>
      <c r="BZ43" s="1001"/>
      <c r="CA43" s="1001"/>
      <c r="CB43" s="1001"/>
      <c r="CC43" s="1001"/>
      <c r="CD43" s="1001"/>
      <c r="CE43" s="1001"/>
      <c r="CF43" s="1001"/>
      <c r="CG43" s="1016"/>
      <c r="CH43" s="997"/>
      <c r="CI43" s="998"/>
      <c r="CJ43" s="998"/>
      <c r="CK43" s="998"/>
      <c r="CL43" s="999"/>
      <c r="CM43" s="997"/>
      <c r="CN43" s="998"/>
      <c r="CO43" s="998"/>
      <c r="CP43" s="998"/>
      <c r="CQ43" s="999"/>
      <c r="CR43" s="997"/>
      <c r="CS43" s="998"/>
      <c r="CT43" s="998"/>
      <c r="CU43" s="998"/>
      <c r="CV43" s="999"/>
      <c r="CW43" s="997"/>
      <c r="CX43" s="998"/>
      <c r="CY43" s="998"/>
      <c r="CZ43" s="998"/>
      <c r="DA43" s="999"/>
      <c r="DB43" s="997"/>
      <c r="DC43" s="998"/>
      <c r="DD43" s="998"/>
      <c r="DE43" s="998"/>
      <c r="DF43" s="999"/>
      <c r="DG43" s="997"/>
      <c r="DH43" s="998"/>
      <c r="DI43" s="998"/>
      <c r="DJ43" s="998"/>
      <c r="DK43" s="999"/>
      <c r="DL43" s="997"/>
      <c r="DM43" s="998"/>
      <c r="DN43" s="998"/>
      <c r="DO43" s="998"/>
      <c r="DP43" s="999"/>
      <c r="DQ43" s="997"/>
      <c r="DR43" s="998"/>
      <c r="DS43" s="998"/>
      <c r="DT43" s="998"/>
      <c r="DU43" s="999"/>
      <c r="DV43" s="1000"/>
      <c r="DW43" s="1001"/>
      <c r="DX43" s="1001"/>
      <c r="DY43" s="1001"/>
      <c r="DZ43" s="1002"/>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1000"/>
      <c r="BT44" s="1001"/>
      <c r="BU44" s="1001"/>
      <c r="BV44" s="1001"/>
      <c r="BW44" s="1001"/>
      <c r="BX44" s="1001"/>
      <c r="BY44" s="1001"/>
      <c r="BZ44" s="1001"/>
      <c r="CA44" s="1001"/>
      <c r="CB44" s="1001"/>
      <c r="CC44" s="1001"/>
      <c r="CD44" s="1001"/>
      <c r="CE44" s="1001"/>
      <c r="CF44" s="1001"/>
      <c r="CG44" s="1016"/>
      <c r="CH44" s="997"/>
      <c r="CI44" s="998"/>
      <c r="CJ44" s="998"/>
      <c r="CK44" s="998"/>
      <c r="CL44" s="999"/>
      <c r="CM44" s="997"/>
      <c r="CN44" s="998"/>
      <c r="CO44" s="998"/>
      <c r="CP44" s="998"/>
      <c r="CQ44" s="999"/>
      <c r="CR44" s="997"/>
      <c r="CS44" s="998"/>
      <c r="CT44" s="998"/>
      <c r="CU44" s="998"/>
      <c r="CV44" s="999"/>
      <c r="CW44" s="997"/>
      <c r="CX44" s="998"/>
      <c r="CY44" s="998"/>
      <c r="CZ44" s="998"/>
      <c r="DA44" s="999"/>
      <c r="DB44" s="997"/>
      <c r="DC44" s="998"/>
      <c r="DD44" s="998"/>
      <c r="DE44" s="998"/>
      <c r="DF44" s="999"/>
      <c r="DG44" s="997"/>
      <c r="DH44" s="998"/>
      <c r="DI44" s="998"/>
      <c r="DJ44" s="998"/>
      <c r="DK44" s="999"/>
      <c r="DL44" s="997"/>
      <c r="DM44" s="998"/>
      <c r="DN44" s="998"/>
      <c r="DO44" s="998"/>
      <c r="DP44" s="999"/>
      <c r="DQ44" s="997"/>
      <c r="DR44" s="998"/>
      <c r="DS44" s="998"/>
      <c r="DT44" s="998"/>
      <c r="DU44" s="999"/>
      <c r="DV44" s="1000"/>
      <c r="DW44" s="1001"/>
      <c r="DX44" s="1001"/>
      <c r="DY44" s="1001"/>
      <c r="DZ44" s="1002"/>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1000"/>
      <c r="BT45" s="1001"/>
      <c r="BU45" s="1001"/>
      <c r="BV45" s="1001"/>
      <c r="BW45" s="1001"/>
      <c r="BX45" s="1001"/>
      <c r="BY45" s="1001"/>
      <c r="BZ45" s="1001"/>
      <c r="CA45" s="1001"/>
      <c r="CB45" s="1001"/>
      <c r="CC45" s="1001"/>
      <c r="CD45" s="1001"/>
      <c r="CE45" s="1001"/>
      <c r="CF45" s="1001"/>
      <c r="CG45" s="1016"/>
      <c r="CH45" s="997"/>
      <c r="CI45" s="998"/>
      <c r="CJ45" s="998"/>
      <c r="CK45" s="998"/>
      <c r="CL45" s="999"/>
      <c r="CM45" s="997"/>
      <c r="CN45" s="998"/>
      <c r="CO45" s="998"/>
      <c r="CP45" s="998"/>
      <c r="CQ45" s="999"/>
      <c r="CR45" s="997"/>
      <c r="CS45" s="998"/>
      <c r="CT45" s="998"/>
      <c r="CU45" s="998"/>
      <c r="CV45" s="999"/>
      <c r="CW45" s="997"/>
      <c r="CX45" s="998"/>
      <c r="CY45" s="998"/>
      <c r="CZ45" s="998"/>
      <c r="DA45" s="999"/>
      <c r="DB45" s="997"/>
      <c r="DC45" s="998"/>
      <c r="DD45" s="998"/>
      <c r="DE45" s="998"/>
      <c r="DF45" s="999"/>
      <c r="DG45" s="997"/>
      <c r="DH45" s="998"/>
      <c r="DI45" s="998"/>
      <c r="DJ45" s="998"/>
      <c r="DK45" s="999"/>
      <c r="DL45" s="997"/>
      <c r="DM45" s="998"/>
      <c r="DN45" s="998"/>
      <c r="DO45" s="998"/>
      <c r="DP45" s="999"/>
      <c r="DQ45" s="997"/>
      <c r="DR45" s="998"/>
      <c r="DS45" s="998"/>
      <c r="DT45" s="998"/>
      <c r="DU45" s="999"/>
      <c r="DV45" s="1000"/>
      <c r="DW45" s="1001"/>
      <c r="DX45" s="1001"/>
      <c r="DY45" s="1001"/>
      <c r="DZ45" s="1002"/>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1000"/>
      <c r="BT46" s="1001"/>
      <c r="BU46" s="1001"/>
      <c r="BV46" s="1001"/>
      <c r="BW46" s="1001"/>
      <c r="BX46" s="1001"/>
      <c r="BY46" s="1001"/>
      <c r="BZ46" s="1001"/>
      <c r="CA46" s="1001"/>
      <c r="CB46" s="1001"/>
      <c r="CC46" s="1001"/>
      <c r="CD46" s="1001"/>
      <c r="CE46" s="1001"/>
      <c r="CF46" s="1001"/>
      <c r="CG46" s="1016"/>
      <c r="CH46" s="997"/>
      <c r="CI46" s="998"/>
      <c r="CJ46" s="998"/>
      <c r="CK46" s="998"/>
      <c r="CL46" s="999"/>
      <c r="CM46" s="997"/>
      <c r="CN46" s="998"/>
      <c r="CO46" s="998"/>
      <c r="CP46" s="998"/>
      <c r="CQ46" s="999"/>
      <c r="CR46" s="997"/>
      <c r="CS46" s="998"/>
      <c r="CT46" s="998"/>
      <c r="CU46" s="998"/>
      <c r="CV46" s="999"/>
      <c r="CW46" s="997"/>
      <c r="CX46" s="998"/>
      <c r="CY46" s="998"/>
      <c r="CZ46" s="998"/>
      <c r="DA46" s="999"/>
      <c r="DB46" s="997"/>
      <c r="DC46" s="998"/>
      <c r="DD46" s="998"/>
      <c r="DE46" s="998"/>
      <c r="DF46" s="999"/>
      <c r="DG46" s="997"/>
      <c r="DH46" s="998"/>
      <c r="DI46" s="998"/>
      <c r="DJ46" s="998"/>
      <c r="DK46" s="999"/>
      <c r="DL46" s="997"/>
      <c r="DM46" s="998"/>
      <c r="DN46" s="998"/>
      <c r="DO46" s="998"/>
      <c r="DP46" s="999"/>
      <c r="DQ46" s="997"/>
      <c r="DR46" s="998"/>
      <c r="DS46" s="998"/>
      <c r="DT46" s="998"/>
      <c r="DU46" s="999"/>
      <c r="DV46" s="1000"/>
      <c r="DW46" s="1001"/>
      <c r="DX46" s="1001"/>
      <c r="DY46" s="1001"/>
      <c r="DZ46" s="1002"/>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1000"/>
      <c r="BT47" s="1001"/>
      <c r="BU47" s="1001"/>
      <c r="BV47" s="1001"/>
      <c r="BW47" s="1001"/>
      <c r="BX47" s="1001"/>
      <c r="BY47" s="1001"/>
      <c r="BZ47" s="1001"/>
      <c r="CA47" s="1001"/>
      <c r="CB47" s="1001"/>
      <c r="CC47" s="1001"/>
      <c r="CD47" s="1001"/>
      <c r="CE47" s="1001"/>
      <c r="CF47" s="1001"/>
      <c r="CG47" s="1016"/>
      <c r="CH47" s="997"/>
      <c r="CI47" s="998"/>
      <c r="CJ47" s="998"/>
      <c r="CK47" s="998"/>
      <c r="CL47" s="999"/>
      <c r="CM47" s="997"/>
      <c r="CN47" s="998"/>
      <c r="CO47" s="998"/>
      <c r="CP47" s="998"/>
      <c r="CQ47" s="999"/>
      <c r="CR47" s="997"/>
      <c r="CS47" s="998"/>
      <c r="CT47" s="998"/>
      <c r="CU47" s="998"/>
      <c r="CV47" s="999"/>
      <c r="CW47" s="997"/>
      <c r="CX47" s="998"/>
      <c r="CY47" s="998"/>
      <c r="CZ47" s="998"/>
      <c r="DA47" s="999"/>
      <c r="DB47" s="997"/>
      <c r="DC47" s="998"/>
      <c r="DD47" s="998"/>
      <c r="DE47" s="998"/>
      <c r="DF47" s="999"/>
      <c r="DG47" s="997"/>
      <c r="DH47" s="998"/>
      <c r="DI47" s="998"/>
      <c r="DJ47" s="998"/>
      <c r="DK47" s="999"/>
      <c r="DL47" s="997"/>
      <c r="DM47" s="998"/>
      <c r="DN47" s="998"/>
      <c r="DO47" s="998"/>
      <c r="DP47" s="999"/>
      <c r="DQ47" s="997"/>
      <c r="DR47" s="998"/>
      <c r="DS47" s="998"/>
      <c r="DT47" s="998"/>
      <c r="DU47" s="999"/>
      <c r="DV47" s="1000"/>
      <c r="DW47" s="1001"/>
      <c r="DX47" s="1001"/>
      <c r="DY47" s="1001"/>
      <c r="DZ47" s="1002"/>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1000"/>
      <c r="BT48" s="1001"/>
      <c r="BU48" s="1001"/>
      <c r="BV48" s="1001"/>
      <c r="BW48" s="1001"/>
      <c r="BX48" s="1001"/>
      <c r="BY48" s="1001"/>
      <c r="BZ48" s="1001"/>
      <c r="CA48" s="1001"/>
      <c r="CB48" s="1001"/>
      <c r="CC48" s="1001"/>
      <c r="CD48" s="1001"/>
      <c r="CE48" s="1001"/>
      <c r="CF48" s="1001"/>
      <c r="CG48" s="1016"/>
      <c r="CH48" s="997"/>
      <c r="CI48" s="998"/>
      <c r="CJ48" s="998"/>
      <c r="CK48" s="998"/>
      <c r="CL48" s="999"/>
      <c r="CM48" s="997"/>
      <c r="CN48" s="998"/>
      <c r="CO48" s="998"/>
      <c r="CP48" s="998"/>
      <c r="CQ48" s="999"/>
      <c r="CR48" s="997"/>
      <c r="CS48" s="998"/>
      <c r="CT48" s="998"/>
      <c r="CU48" s="998"/>
      <c r="CV48" s="999"/>
      <c r="CW48" s="997"/>
      <c r="CX48" s="998"/>
      <c r="CY48" s="998"/>
      <c r="CZ48" s="998"/>
      <c r="DA48" s="999"/>
      <c r="DB48" s="997"/>
      <c r="DC48" s="998"/>
      <c r="DD48" s="998"/>
      <c r="DE48" s="998"/>
      <c r="DF48" s="999"/>
      <c r="DG48" s="997"/>
      <c r="DH48" s="998"/>
      <c r="DI48" s="998"/>
      <c r="DJ48" s="998"/>
      <c r="DK48" s="999"/>
      <c r="DL48" s="997"/>
      <c r="DM48" s="998"/>
      <c r="DN48" s="998"/>
      <c r="DO48" s="998"/>
      <c r="DP48" s="999"/>
      <c r="DQ48" s="997"/>
      <c r="DR48" s="998"/>
      <c r="DS48" s="998"/>
      <c r="DT48" s="998"/>
      <c r="DU48" s="999"/>
      <c r="DV48" s="1000"/>
      <c r="DW48" s="1001"/>
      <c r="DX48" s="1001"/>
      <c r="DY48" s="1001"/>
      <c r="DZ48" s="1002"/>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1000"/>
      <c r="BT49" s="1001"/>
      <c r="BU49" s="1001"/>
      <c r="BV49" s="1001"/>
      <c r="BW49" s="1001"/>
      <c r="BX49" s="1001"/>
      <c r="BY49" s="1001"/>
      <c r="BZ49" s="1001"/>
      <c r="CA49" s="1001"/>
      <c r="CB49" s="1001"/>
      <c r="CC49" s="1001"/>
      <c r="CD49" s="1001"/>
      <c r="CE49" s="1001"/>
      <c r="CF49" s="1001"/>
      <c r="CG49" s="1016"/>
      <c r="CH49" s="997"/>
      <c r="CI49" s="998"/>
      <c r="CJ49" s="998"/>
      <c r="CK49" s="998"/>
      <c r="CL49" s="999"/>
      <c r="CM49" s="997"/>
      <c r="CN49" s="998"/>
      <c r="CO49" s="998"/>
      <c r="CP49" s="998"/>
      <c r="CQ49" s="999"/>
      <c r="CR49" s="997"/>
      <c r="CS49" s="998"/>
      <c r="CT49" s="998"/>
      <c r="CU49" s="998"/>
      <c r="CV49" s="999"/>
      <c r="CW49" s="997"/>
      <c r="CX49" s="998"/>
      <c r="CY49" s="998"/>
      <c r="CZ49" s="998"/>
      <c r="DA49" s="999"/>
      <c r="DB49" s="997"/>
      <c r="DC49" s="998"/>
      <c r="DD49" s="998"/>
      <c r="DE49" s="998"/>
      <c r="DF49" s="999"/>
      <c r="DG49" s="997"/>
      <c r="DH49" s="998"/>
      <c r="DI49" s="998"/>
      <c r="DJ49" s="998"/>
      <c r="DK49" s="999"/>
      <c r="DL49" s="997"/>
      <c r="DM49" s="998"/>
      <c r="DN49" s="998"/>
      <c r="DO49" s="998"/>
      <c r="DP49" s="999"/>
      <c r="DQ49" s="997"/>
      <c r="DR49" s="998"/>
      <c r="DS49" s="998"/>
      <c r="DT49" s="998"/>
      <c r="DU49" s="999"/>
      <c r="DV49" s="1000"/>
      <c r="DW49" s="1001"/>
      <c r="DX49" s="1001"/>
      <c r="DY49" s="1001"/>
      <c r="DZ49" s="1002"/>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1000"/>
      <c r="BT50" s="1001"/>
      <c r="BU50" s="1001"/>
      <c r="BV50" s="1001"/>
      <c r="BW50" s="1001"/>
      <c r="BX50" s="1001"/>
      <c r="BY50" s="1001"/>
      <c r="BZ50" s="1001"/>
      <c r="CA50" s="1001"/>
      <c r="CB50" s="1001"/>
      <c r="CC50" s="1001"/>
      <c r="CD50" s="1001"/>
      <c r="CE50" s="1001"/>
      <c r="CF50" s="1001"/>
      <c r="CG50" s="1016"/>
      <c r="CH50" s="997"/>
      <c r="CI50" s="998"/>
      <c r="CJ50" s="998"/>
      <c r="CK50" s="998"/>
      <c r="CL50" s="999"/>
      <c r="CM50" s="997"/>
      <c r="CN50" s="998"/>
      <c r="CO50" s="998"/>
      <c r="CP50" s="998"/>
      <c r="CQ50" s="999"/>
      <c r="CR50" s="997"/>
      <c r="CS50" s="998"/>
      <c r="CT50" s="998"/>
      <c r="CU50" s="998"/>
      <c r="CV50" s="999"/>
      <c r="CW50" s="997"/>
      <c r="CX50" s="998"/>
      <c r="CY50" s="998"/>
      <c r="CZ50" s="998"/>
      <c r="DA50" s="999"/>
      <c r="DB50" s="997"/>
      <c r="DC50" s="998"/>
      <c r="DD50" s="998"/>
      <c r="DE50" s="998"/>
      <c r="DF50" s="999"/>
      <c r="DG50" s="997"/>
      <c r="DH50" s="998"/>
      <c r="DI50" s="998"/>
      <c r="DJ50" s="998"/>
      <c r="DK50" s="999"/>
      <c r="DL50" s="997"/>
      <c r="DM50" s="998"/>
      <c r="DN50" s="998"/>
      <c r="DO50" s="998"/>
      <c r="DP50" s="999"/>
      <c r="DQ50" s="997"/>
      <c r="DR50" s="998"/>
      <c r="DS50" s="998"/>
      <c r="DT50" s="998"/>
      <c r="DU50" s="999"/>
      <c r="DV50" s="1000"/>
      <c r="DW50" s="1001"/>
      <c r="DX50" s="1001"/>
      <c r="DY50" s="1001"/>
      <c r="DZ50" s="1002"/>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1000"/>
      <c r="BT51" s="1001"/>
      <c r="BU51" s="1001"/>
      <c r="BV51" s="1001"/>
      <c r="BW51" s="1001"/>
      <c r="BX51" s="1001"/>
      <c r="BY51" s="1001"/>
      <c r="BZ51" s="1001"/>
      <c r="CA51" s="1001"/>
      <c r="CB51" s="1001"/>
      <c r="CC51" s="1001"/>
      <c r="CD51" s="1001"/>
      <c r="CE51" s="1001"/>
      <c r="CF51" s="1001"/>
      <c r="CG51" s="1016"/>
      <c r="CH51" s="997"/>
      <c r="CI51" s="998"/>
      <c r="CJ51" s="998"/>
      <c r="CK51" s="998"/>
      <c r="CL51" s="999"/>
      <c r="CM51" s="997"/>
      <c r="CN51" s="998"/>
      <c r="CO51" s="998"/>
      <c r="CP51" s="998"/>
      <c r="CQ51" s="999"/>
      <c r="CR51" s="997"/>
      <c r="CS51" s="998"/>
      <c r="CT51" s="998"/>
      <c r="CU51" s="998"/>
      <c r="CV51" s="999"/>
      <c r="CW51" s="997"/>
      <c r="CX51" s="998"/>
      <c r="CY51" s="998"/>
      <c r="CZ51" s="998"/>
      <c r="DA51" s="999"/>
      <c r="DB51" s="997"/>
      <c r="DC51" s="998"/>
      <c r="DD51" s="998"/>
      <c r="DE51" s="998"/>
      <c r="DF51" s="999"/>
      <c r="DG51" s="997"/>
      <c r="DH51" s="998"/>
      <c r="DI51" s="998"/>
      <c r="DJ51" s="998"/>
      <c r="DK51" s="999"/>
      <c r="DL51" s="997"/>
      <c r="DM51" s="998"/>
      <c r="DN51" s="998"/>
      <c r="DO51" s="998"/>
      <c r="DP51" s="999"/>
      <c r="DQ51" s="997"/>
      <c r="DR51" s="998"/>
      <c r="DS51" s="998"/>
      <c r="DT51" s="998"/>
      <c r="DU51" s="999"/>
      <c r="DV51" s="1000"/>
      <c r="DW51" s="1001"/>
      <c r="DX51" s="1001"/>
      <c r="DY51" s="1001"/>
      <c r="DZ51" s="1002"/>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1000"/>
      <c r="BT52" s="1001"/>
      <c r="BU52" s="1001"/>
      <c r="BV52" s="1001"/>
      <c r="BW52" s="1001"/>
      <c r="BX52" s="1001"/>
      <c r="BY52" s="1001"/>
      <c r="BZ52" s="1001"/>
      <c r="CA52" s="1001"/>
      <c r="CB52" s="1001"/>
      <c r="CC52" s="1001"/>
      <c r="CD52" s="1001"/>
      <c r="CE52" s="1001"/>
      <c r="CF52" s="1001"/>
      <c r="CG52" s="1016"/>
      <c r="CH52" s="997"/>
      <c r="CI52" s="998"/>
      <c r="CJ52" s="998"/>
      <c r="CK52" s="998"/>
      <c r="CL52" s="999"/>
      <c r="CM52" s="997"/>
      <c r="CN52" s="998"/>
      <c r="CO52" s="998"/>
      <c r="CP52" s="998"/>
      <c r="CQ52" s="999"/>
      <c r="CR52" s="997"/>
      <c r="CS52" s="998"/>
      <c r="CT52" s="998"/>
      <c r="CU52" s="998"/>
      <c r="CV52" s="999"/>
      <c r="CW52" s="997"/>
      <c r="CX52" s="998"/>
      <c r="CY52" s="998"/>
      <c r="CZ52" s="998"/>
      <c r="DA52" s="999"/>
      <c r="DB52" s="997"/>
      <c r="DC52" s="998"/>
      <c r="DD52" s="998"/>
      <c r="DE52" s="998"/>
      <c r="DF52" s="999"/>
      <c r="DG52" s="997"/>
      <c r="DH52" s="998"/>
      <c r="DI52" s="998"/>
      <c r="DJ52" s="998"/>
      <c r="DK52" s="999"/>
      <c r="DL52" s="997"/>
      <c r="DM52" s="998"/>
      <c r="DN52" s="998"/>
      <c r="DO52" s="998"/>
      <c r="DP52" s="999"/>
      <c r="DQ52" s="997"/>
      <c r="DR52" s="998"/>
      <c r="DS52" s="998"/>
      <c r="DT52" s="998"/>
      <c r="DU52" s="999"/>
      <c r="DV52" s="1000"/>
      <c r="DW52" s="1001"/>
      <c r="DX52" s="1001"/>
      <c r="DY52" s="1001"/>
      <c r="DZ52" s="1002"/>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1000"/>
      <c r="BT53" s="1001"/>
      <c r="BU53" s="1001"/>
      <c r="BV53" s="1001"/>
      <c r="BW53" s="1001"/>
      <c r="BX53" s="1001"/>
      <c r="BY53" s="1001"/>
      <c r="BZ53" s="1001"/>
      <c r="CA53" s="1001"/>
      <c r="CB53" s="1001"/>
      <c r="CC53" s="1001"/>
      <c r="CD53" s="1001"/>
      <c r="CE53" s="1001"/>
      <c r="CF53" s="1001"/>
      <c r="CG53" s="1016"/>
      <c r="CH53" s="997"/>
      <c r="CI53" s="998"/>
      <c r="CJ53" s="998"/>
      <c r="CK53" s="998"/>
      <c r="CL53" s="999"/>
      <c r="CM53" s="997"/>
      <c r="CN53" s="998"/>
      <c r="CO53" s="998"/>
      <c r="CP53" s="998"/>
      <c r="CQ53" s="999"/>
      <c r="CR53" s="997"/>
      <c r="CS53" s="998"/>
      <c r="CT53" s="998"/>
      <c r="CU53" s="998"/>
      <c r="CV53" s="999"/>
      <c r="CW53" s="997"/>
      <c r="CX53" s="998"/>
      <c r="CY53" s="998"/>
      <c r="CZ53" s="998"/>
      <c r="DA53" s="999"/>
      <c r="DB53" s="997"/>
      <c r="DC53" s="998"/>
      <c r="DD53" s="998"/>
      <c r="DE53" s="998"/>
      <c r="DF53" s="999"/>
      <c r="DG53" s="997"/>
      <c r="DH53" s="998"/>
      <c r="DI53" s="998"/>
      <c r="DJ53" s="998"/>
      <c r="DK53" s="999"/>
      <c r="DL53" s="997"/>
      <c r="DM53" s="998"/>
      <c r="DN53" s="998"/>
      <c r="DO53" s="998"/>
      <c r="DP53" s="999"/>
      <c r="DQ53" s="997"/>
      <c r="DR53" s="998"/>
      <c r="DS53" s="998"/>
      <c r="DT53" s="998"/>
      <c r="DU53" s="999"/>
      <c r="DV53" s="1000"/>
      <c r="DW53" s="1001"/>
      <c r="DX53" s="1001"/>
      <c r="DY53" s="1001"/>
      <c r="DZ53" s="1002"/>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1000"/>
      <c r="BT54" s="1001"/>
      <c r="BU54" s="1001"/>
      <c r="BV54" s="1001"/>
      <c r="BW54" s="1001"/>
      <c r="BX54" s="1001"/>
      <c r="BY54" s="1001"/>
      <c r="BZ54" s="1001"/>
      <c r="CA54" s="1001"/>
      <c r="CB54" s="1001"/>
      <c r="CC54" s="1001"/>
      <c r="CD54" s="1001"/>
      <c r="CE54" s="1001"/>
      <c r="CF54" s="1001"/>
      <c r="CG54" s="1016"/>
      <c r="CH54" s="997"/>
      <c r="CI54" s="998"/>
      <c r="CJ54" s="998"/>
      <c r="CK54" s="998"/>
      <c r="CL54" s="999"/>
      <c r="CM54" s="997"/>
      <c r="CN54" s="998"/>
      <c r="CO54" s="998"/>
      <c r="CP54" s="998"/>
      <c r="CQ54" s="999"/>
      <c r="CR54" s="997"/>
      <c r="CS54" s="998"/>
      <c r="CT54" s="998"/>
      <c r="CU54" s="998"/>
      <c r="CV54" s="999"/>
      <c r="CW54" s="997"/>
      <c r="CX54" s="998"/>
      <c r="CY54" s="998"/>
      <c r="CZ54" s="998"/>
      <c r="DA54" s="999"/>
      <c r="DB54" s="997"/>
      <c r="DC54" s="998"/>
      <c r="DD54" s="998"/>
      <c r="DE54" s="998"/>
      <c r="DF54" s="999"/>
      <c r="DG54" s="997"/>
      <c r="DH54" s="998"/>
      <c r="DI54" s="998"/>
      <c r="DJ54" s="998"/>
      <c r="DK54" s="999"/>
      <c r="DL54" s="997"/>
      <c r="DM54" s="998"/>
      <c r="DN54" s="998"/>
      <c r="DO54" s="998"/>
      <c r="DP54" s="999"/>
      <c r="DQ54" s="997"/>
      <c r="DR54" s="998"/>
      <c r="DS54" s="998"/>
      <c r="DT54" s="998"/>
      <c r="DU54" s="999"/>
      <c r="DV54" s="1000"/>
      <c r="DW54" s="1001"/>
      <c r="DX54" s="1001"/>
      <c r="DY54" s="1001"/>
      <c r="DZ54" s="1002"/>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1000"/>
      <c r="BT55" s="1001"/>
      <c r="BU55" s="1001"/>
      <c r="BV55" s="1001"/>
      <c r="BW55" s="1001"/>
      <c r="BX55" s="1001"/>
      <c r="BY55" s="1001"/>
      <c r="BZ55" s="1001"/>
      <c r="CA55" s="1001"/>
      <c r="CB55" s="1001"/>
      <c r="CC55" s="1001"/>
      <c r="CD55" s="1001"/>
      <c r="CE55" s="1001"/>
      <c r="CF55" s="1001"/>
      <c r="CG55" s="1016"/>
      <c r="CH55" s="997"/>
      <c r="CI55" s="998"/>
      <c r="CJ55" s="998"/>
      <c r="CK55" s="998"/>
      <c r="CL55" s="999"/>
      <c r="CM55" s="997"/>
      <c r="CN55" s="998"/>
      <c r="CO55" s="998"/>
      <c r="CP55" s="998"/>
      <c r="CQ55" s="999"/>
      <c r="CR55" s="997"/>
      <c r="CS55" s="998"/>
      <c r="CT55" s="998"/>
      <c r="CU55" s="998"/>
      <c r="CV55" s="999"/>
      <c r="CW55" s="997"/>
      <c r="CX55" s="998"/>
      <c r="CY55" s="998"/>
      <c r="CZ55" s="998"/>
      <c r="DA55" s="999"/>
      <c r="DB55" s="997"/>
      <c r="DC55" s="998"/>
      <c r="DD55" s="998"/>
      <c r="DE55" s="998"/>
      <c r="DF55" s="999"/>
      <c r="DG55" s="997"/>
      <c r="DH55" s="998"/>
      <c r="DI55" s="998"/>
      <c r="DJ55" s="998"/>
      <c r="DK55" s="999"/>
      <c r="DL55" s="997"/>
      <c r="DM55" s="998"/>
      <c r="DN55" s="998"/>
      <c r="DO55" s="998"/>
      <c r="DP55" s="999"/>
      <c r="DQ55" s="997"/>
      <c r="DR55" s="998"/>
      <c r="DS55" s="998"/>
      <c r="DT55" s="998"/>
      <c r="DU55" s="999"/>
      <c r="DV55" s="1000"/>
      <c r="DW55" s="1001"/>
      <c r="DX55" s="1001"/>
      <c r="DY55" s="1001"/>
      <c r="DZ55" s="1002"/>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1000"/>
      <c r="BT56" s="1001"/>
      <c r="BU56" s="1001"/>
      <c r="BV56" s="1001"/>
      <c r="BW56" s="1001"/>
      <c r="BX56" s="1001"/>
      <c r="BY56" s="1001"/>
      <c r="BZ56" s="1001"/>
      <c r="CA56" s="1001"/>
      <c r="CB56" s="1001"/>
      <c r="CC56" s="1001"/>
      <c r="CD56" s="1001"/>
      <c r="CE56" s="1001"/>
      <c r="CF56" s="1001"/>
      <c r="CG56" s="1016"/>
      <c r="CH56" s="997"/>
      <c r="CI56" s="998"/>
      <c r="CJ56" s="998"/>
      <c r="CK56" s="998"/>
      <c r="CL56" s="999"/>
      <c r="CM56" s="997"/>
      <c r="CN56" s="998"/>
      <c r="CO56" s="998"/>
      <c r="CP56" s="998"/>
      <c r="CQ56" s="999"/>
      <c r="CR56" s="997"/>
      <c r="CS56" s="998"/>
      <c r="CT56" s="998"/>
      <c r="CU56" s="998"/>
      <c r="CV56" s="999"/>
      <c r="CW56" s="997"/>
      <c r="CX56" s="998"/>
      <c r="CY56" s="998"/>
      <c r="CZ56" s="998"/>
      <c r="DA56" s="999"/>
      <c r="DB56" s="997"/>
      <c r="DC56" s="998"/>
      <c r="DD56" s="998"/>
      <c r="DE56" s="998"/>
      <c r="DF56" s="999"/>
      <c r="DG56" s="997"/>
      <c r="DH56" s="998"/>
      <c r="DI56" s="998"/>
      <c r="DJ56" s="998"/>
      <c r="DK56" s="999"/>
      <c r="DL56" s="997"/>
      <c r="DM56" s="998"/>
      <c r="DN56" s="998"/>
      <c r="DO56" s="998"/>
      <c r="DP56" s="999"/>
      <c r="DQ56" s="997"/>
      <c r="DR56" s="998"/>
      <c r="DS56" s="998"/>
      <c r="DT56" s="998"/>
      <c r="DU56" s="999"/>
      <c r="DV56" s="1000"/>
      <c r="DW56" s="1001"/>
      <c r="DX56" s="1001"/>
      <c r="DY56" s="1001"/>
      <c r="DZ56" s="1002"/>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1000"/>
      <c r="BT57" s="1001"/>
      <c r="BU57" s="1001"/>
      <c r="BV57" s="1001"/>
      <c r="BW57" s="1001"/>
      <c r="BX57" s="1001"/>
      <c r="BY57" s="1001"/>
      <c r="BZ57" s="1001"/>
      <c r="CA57" s="1001"/>
      <c r="CB57" s="1001"/>
      <c r="CC57" s="1001"/>
      <c r="CD57" s="1001"/>
      <c r="CE57" s="1001"/>
      <c r="CF57" s="1001"/>
      <c r="CG57" s="1016"/>
      <c r="CH57" s="997"/>
      <c r="CI57" s="998"/>
      <c r="CJ57" s="998"/>
      <c r="CK57" s="998"/>
      <c r="CL57" s="999"/>
      <c r="CM57" s="997"/>
      <c r="CN57" s="998"/>
      <c r="CO57" s="998"/>
      <c r="CP57" s="998"/>
      <c r="CQ57" s="999"/>
      <c r="CR57" s="997"/>
      <c r="CS57" s="998"/>
      <c r="CT57" s="998"/>
      <c r="CU57" s="998"/>
      <c r="CV57" s="999"/>
      <c r="CW57" s="997"/>
      <c r="CX57" s="998"/>
      <c r="CY57" s="998"/>
      <c r="CZ57" s="998"/>
      <c r="DA57" s="999"/>
      <c r="DB57" s="997"/>
      <c r="DC57" s="998"/>
      <c r="DD57" s="998"/>
      <c r="DE57" s="998"/>
      <c r="DF57" s="999"/>
      <c r="DG57" s="997"/>
      <c r="DH57" s="998"/>
      <c r="DI57" s="998"/>
      <c r="DJ57" s="998"/>
      <c r="DK57" s="999"/>
      <c r="DL57" s="997"/>
      <c r="DM57" s="998"/>
      <c r="DN57" s="998"/>
      <c r="DO57" s="998"/>
      <c r="DP57" s="999"/>
      <c r="DQ57" s="997"/>
      <c r="DR57" s="998"/>
      <c r="DS57" s="998"/>
      <c r="DT57" s="998"/>
      <c r="DU57" s="999"/>
      <c r="DV57" s="1000"/>
      <c r="DW57" s="1001"/>
      <c r="DX57" s="1001"/>
      <c r="DY57" s="1001"/>
      <c r="DZ57" s="1002"/>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1000"/>
      <c r="BT58" s="1001"/>
      <c r="BU58" s="1001"/>
      <c r="BV58" s="1001"/>
      <c r="BW58" s="1001"/>
      <c r="BX58" s="1001"/>
      <c r="BY58" s="1001"/>
      <c r="BZ58" s="1001"/>
      <c r="CA58" s="1001"/>
      <c r="CB58" s="1001"/>
      <c r="CC58" s="1001"/>
      <c r="CD58" s="1001"/>
      <c r="CE58" s="1001"/>
      <c r="CF58" s="1001"/>
      <c r="CG58" s="1016"/>
      <c r="CH58" s="997"/>
      <c r="CI58" s="998"/>
      <c r="CJ58" s="998"/>
      <c r="CK58" s="998"/>
      <c r="CL58" s="999"/>
      <c r="CM58" s="997"/>
      <c r="CN58" s="998"/>
      <c r="CO58" s="998"/>
      <c r="CP58" s="998"/>
      <c r="CQ58" s="999"/>
      <c r="CR58" s="997"/>
      <c r="CS58" s="998"/>
      <c r="CT58" s="998"/>
      <c r="CU58" s="998"/>
      <c r="CV58" s="999"/>
      <c r="CW58" s="997"/>
      <c r="CX58" s="998"/>
      <c r="CY58" s="998"/>
      <c r="CZ58" s="998"/>
      <c r="DA58" s="999"/>
      <c r="DB58" s="997"/>
      <c r="DC58" s="998"/>
      <c r="DD58" s="998"/>
      <c r="DE58" s="998"/>
      <c r="DF58" s="999"/>
      <c r="DG58" s="997"/>
      <c r="DH58" s="998"/>
      <c r="DI58" s="998"/>
      <c r="DJ58" s="998"/>
      <c r="DK58" s="999"/>
      <c r="DL58" s="997"/>
      <c r="DM58" s="998"/>
      <c r="DN58" s="998"/>
      <c r="DO58" s="998"/>
      <c r="DP58" s="999"/>
      <c r="DQ58" s="997"/>
      <c r="DR58" s="998"/>
      <c r="DS58" s="998"/>
      <c r="DT58" s="998"/>
      <c r="DU58" s="999"/>
      <c r="DV58" s="1000"/>
      <c r="DW58" s="1001"/>
      <c r="DX58" s="1001"/>
      <c r="DY58" s="1001"/>
      <c r="DZ58" s="1002"/>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1000"/>
      <c r="BT59" s="1001"/>
      <c r="BU59" s="1001"/>
      <c r="BV59" s="1001"/>
      <c r="BW59" s="1001"/>
      <c r="BX59" s="1001"/>
      <c r="BY59" s="1001"/>
      <c r="BZ59" s="1001"/>
      <c r="CA59" s="1001"/>
      <c r="CB59" s="1001"/>
      <c r="CC59" s="1001"/>
      <c r="CD59" s="1001"/>
      <c r="CE59" s="1001"/>
      <c r="CF59" s="1001"/>
      <c r="CG59" s="1016"/>
      <c r="CH59" s="997"/>
      <c r="CI59" s="998"/>
      <c r="CJ59" s="998"/>
      <c r="CK59" s="998"/>
      <c r="CL59" s="999"/>
      <c r="CM59" s="997"/>
      <c r="CN59" s="998"/>
      <c r="CO59" s="998"/>
      <c r="CP59" s="998"/>
      <c r="CQ59" s="999"/>
      <c r="CR59" s="997"/>
      <c r="CS59" s="998"/>
      <c r="CT59" s="998"/>
      <c r="CU59" s="998"/>
      <c r="CV59" s="999"/>
      <c r="CW59" s="997"/>
      <c r="CX59" s="998"/>
      <c r="CY59" s="998"/>
      <c r="CZ59" s="998"/>
      <c r="DA59" s="999"/>
      <c r="DB59" s="997"/>
      <c r="DC59" s="998"/>
      <c r="DD59" s="998"/>
      <c r="DE59" s="998"/>
      <c r="DF59" s="999"/>
      <c r="DG59" s="997"/>
      <c r="DH59" s="998"/>
      <c r="DI59" s="998"/>
      <c r="DJ59" s="998"/>
      <c r="DK59" s="999"/>
      <c r="DL59" s="997"/>
      <c r="DM59" s="998"/>
      <c r="DN59" s="998"/>
      <c r="DO59" s="998"/>
      <c r="DP59" s="999"/>
      <c r="DQ59" s="997"/>
      <c r="DR59" s="998"/>
      <c r="DS59" s="998"/>
      <c r="DT59" s="998"/>
      <c r="DU59" s="999"/>
      <c r="DV59" s="1000"/>
      <c r="DW59" s="1001"/>
      <c r="DX59" s="1001"/>
      <c r="DY59" s="1001"/>
      <c r="DZ59" s="1002"/>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1000"/>
      <c r="BT60" s="1001"/>
      <c r="BU60" s="1001"/>
      <c r="BV60" s="1001"/>
      <c r="BW60" s="1001"/>
      <c r="BX60" s="1001"/>
      <c r="BY60" s="1001"/>
      <c r="BZ60" s="1001"/>
      <c r="CA60" s="1001"/>
      <c r="CB60" s="1001"/>
      <c r="CC60" s="1001"/>
      <c r="CD60" s="1001"/>
      <c r="CE60" s="1001"/>
      <c r="CF60" s="1001"/>
      <c r="CG60" s="1016"/>
      <c r="CH60" s="997"/>
      <c r="CI60" s="998"/>
      <c r="CJ60" s="998"/>
      <c r="CK60" s="998"/>
      <c r="CL60" s="999"/>
      <c r="CM60" s="997"/>
      <c r="CN60" s="998"/>
      <c r="CO60" s="998"/>
      <c r="CP60" s="998"/>
      <c r="CQ60" s="999"/>
      <c r="CR60" s="997"/>
      <c r="CS60" s="998"/>
      <c r="CT60" s="998"/>
      <c r="CU60" s="998"/>
      <c r="CV60" s="999"/>
      <c r="CW60" s="997"/>
      <c r="CX60" s="998"/>
      <c r="CY60" s="998"/>
      <c r="CZ60" s="998"/>
      <c r="DA60" s="999"/>
      <c r="DB60" s="997"/>
      <c r="DC60" s="998"/>
      <c r="DD60" s="998"/>
      <c r="DE60" s="998"/>
      <c r="DF60" s="999"/>
      <c r="DG60" s="997"/>
      <c r="DH60" s="998"/>
      <c r="DI60" s="998"/>
      <c r="DJ60" s="998"/>
      <c r="DK60" s="999"/>
      <c r="DL60" s="997"/>
      <c r="DM60" s="998"/>
      <c r="DN60" s="998"/>
      <c r="DO60" s="998"/>
      <c r="DP60" s="999"/>
      <c r="DQ60" s="997"/>
      <c r="DR60" s="998"/>
      <c r="DS60" s="998"/>
      <c r="DT60" s="998"/>
      <c r="DU60" s="999"/>
      <c r="DV60" s="1000"/>
      <c r="DW60" s="1001"/>
      <c r="DX60" s="1001"/>
      <c r="DY60" s="1001"/>
      <c r="DZ60" s="1002"/>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1000"/>
      <c r="BT61" s="1001"/>
      <c r="BU61" s="1001"/>
      <c r="BV61" s="1001"/>
      <c r="BW61" s="1001"/>
      <c r="BX61" s="1001"/>
      <c r="BY61" s="1001"/>
      <c r="BZ61" s="1001"/>
      <c r="CA61" s="1001"/>
      <c r="CB61" s="1001"/>
      <c r="CC61" s="1001"/>
      <c r="CD61" s="1001"/>
      <c r="CE61" s="1001"/>
      <c r="CF61" s="1001"/>
      <c r="CG61" s="1016"/>
      <c r="CH61" s="997"/>
      <c r="CI61" s="998"/>
      <c r="CJ61" s="998"/>
      <c r="CK61" s="998"/>
      <c r="CL61" s="999"/>
      <c r="CM61" s="997"/>
      <c r="CN61" s="998"/>
      <c r="CO61" s="998"/>
      <c r="CP61" s="998"/>
      <c r="CQ61" s="999"/>
      <c r="CR61" s="997"/>
      <c r="CS61" s="998"/>
      <c r="CT61" s="998"/>
      <c r="CU61" s="998"/>
      <c r="CV61" s="999"/>
      <c r="CW61" s="997"/>
      <c r="CX61" s="998"/>
      <c r="CY61" s="998"/>
      <c r="CZ61" s="998"/>
      <c r="DA61" s="999"/>
      <c r="DB61" s="997"/>
      <c r="DC61" s="998"/>
      <c r="DD61" s="998"/>
      <c r="DE61" s="998"/>
      <c r="DF61" s="999"/>
      <c r="DG61" s="997"/>
      <c r="DH61" s="998"/>
      <c r="DI61" s="998"/>
      <c r="DJ61" s="998"/>
      <c r="DK61" s="999"/>
      <c r="DL61" s="997"/>
      <c r="DM61" s="998"/>
      <c r="DN61" s="998"/>
      <c r="DO61" s="998"/>
      <c r="DP61" s="999"/>
      <c r="DQ61" s="997"/>
      <c r="DR61" s="998"/>
      <c r="DS61" s="998"/>
      <c r="DT61" s="998"/>
      <c r="DU61" s="999"/>
      <c r="DV61" s="1000"/>
      <c r="DW61" s="1001"/>
      <c r="DX61" s="1001"/>
      <c r="DY61" s="1001"/>
      <c r="DZ61" s="1002"/>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411</v>
      </c>
      <c r="BK62" s="1028"/>
      <c r="BL62" s="1028"/>
      <c r="BM62" s="1028"/>
      <c r="BN62" s="1029"/>
      <c r="BO62" s="241"/>
      <c r="BP62" s="241"/>
      <c r="BQ62" s="238">
        <v>56</v>
      </c>
      <c r="BR62" s="239"/>
      <c r="BS62" s="1000"/>
      <c r="BT62" s="1001"/>
      <c r="BU62" s="1001"/>
      <c r="BV62" s="1001"/>
      <c r="BW62" s="1001"/>
      <c r="BX62" s="1001"/>
      <c r="BY62" s="1001"/>
      <c r="BZ62" s="1001"/>
      <c r="CA62" s="1001"/>
      <c r="CB62" s="1001"/>
      <c r="CC62" s="1001"/>
      <c r="CD62" s="1001"/>
      <c r="CE62" s="1001"/>
      <c r="CF62" s="1001"/>
      <c r="CG62" s="1016"/>
      <c r="CH62" s="997"/>
      <c r="CI62" s="998"/>
      <c r="CJ62" s="998"/>
      <c r="CK62" s="998"/>
      <c r="CL62" s="999"/>
      <c r="CM62" s="997"/>
      <c r="CN62" s="998"/>
      <c r="CO62" s="998"/>
      <c r="CP62" s="998"/>
      <c r="CQ62" s="999"/>
      <c r="CR62" s="997"/>
      <c r="CS62" s="998"/>
      <c r="CT62" s="998"/>
      <c r="CU62" s="998"/>
      <c r="CV62" s="999"/>
      <c r="CW62" s="997"/>
      <c r="CX62" s="998"/>
      <c r="CY62" s="998"/>
      <c r="CZ62" s="998"/>
      <c r="DA62" s="999"/>
      <c r="DB62" s="997"/>
      <c r="DC62" s="998"/>
      <c r="DD62" s="998"/>
      <c r="DE62" s="998"/>
      <c r="DF62" s="999"/>
      <c r="DG62" s="997"/>
      <c r="DH62" s="998"/>
      <c r="DI62" s="998"/>
      <c r="DJ62" s="998"/>
      <c r="DK62" s="999"/>
      <c r="DL62" s="997"/>
      <c r="DM62" s="998"/>
      <c r="DN62" s="998"/>
      <c r="DO62" s="998"/>
      <c r="DP62" s="999"/>
      <c r="DQ62" s="997"/>
      <c r="DR62" s="998"/>
      <c r="DS62" s="998"/>
      <c r="DT62" s="998"/>
      <c r="DU62" s="999"/>
      <c r="DV62" s="1000"/>
      <c r="DW62" s="1001"/>
      <c r="DX62" s="1001"/>
      <c r="DY62" s="1001"/>
      <c r="DZ62" s="1002"/>
      <c r="EA62" s="230"/>
    </row>
    <row r="63" spans="1:131" ht="26.25" customHeight="1" thickBot="1" x14ac:dyDescent="0.2">
      <c r="A63" s="240" t="s">
        <v>392</v>
      </c>
      <c r="B63" s="937" t="s">
        <v>412</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4042</v>
      </c>
      <c r="AG63" s="959"/>
      <c r="AH63" s="959"/>
      <c r="AI63" s="959"/>
      <c r="AJ63" s="1022"/>
      <c r="AK63" s="1023"/>
      <c r="AL63" s="963"/>
      <c r="AM63" s="963"/>
      <c r="AN63" s="963"/>
      <c r="AO63" s="963"/>
      <c r="AP63" s="959">
        <v>11241</v>
      </c>
      <c r="AQ63" s="959"/>
      <c r="AR63" s="959"/>
      <c r="AS63" s="959"/>
      <c r="AT63" s="959"/>
      <c r="AU63" s="959">
        <v>6217</v>
      </c>
      <c r="AV63" s="959"/>
      <c r="AW63" s="959"/>
      <c r="AX63" s="959"/>
      <c r="AY63" s="959"/>
      <c r="AZ63" s="1017"/>
      <c r="BA63" s="1017"/>
      <c r="BB63" s="1017"/>
      <c r="BC63" s="1017"/>
      <c r="BD63" s="1017"/>
      <c r="BE63" s="960"/>
      <c r="BF63" s="960"/>
      <c r="BG63" s="960"/>
      <c r="BH63" s="960"/>
      <c r="BI63" s="961"/>
      <c r="BJ63" s="1018" t="s">
        <v>128</v>
      </c>
      <c r="BK63" s="953"/>
      <c r="BL63" s="953"/>
      <c r="BM63" s="953"/>
      <c r="BN63" s="1019"/>
      <c r="BO63" s="241"/>
      <c r="BP63" s="241"/>
      <c r="BQ63" s="238">
        <v>57</v>
      </c>
      <c r="BR63" s="239"/>
      <c r="BS63" s="1000"/>
      <c r="BT63" s="1001"/>
      <c r="BU63" s="1001"/>
      <c r="BV63" s="1001"/>
      <c r="BW63" s="1001"/>
      <c r="BX63" s="1001"/>
      <c r="BY63" s="1001"/>
      <c r="BZ63" s="1001"/>
      <c r="CA63" s="1001"/>
      <c r="CB63" s="1001"/>
      <c r="CC63" s="1001"/>
      <c r="CD63" s="1001"/>
      <c r="CE63" s="1001"/>
      <c r="CF63" s="1001"/>
      <c r="CG63" s="1016"/>
      <c r="CH63" s="997"/>
      <c r="CI63" s="998"/>
      <c r="CJ63" s="998"/>
      <c r="CK63" s="998"/>
      <c r="CL63" s="999"/>
      <c r="CM63" s="997"/>
      <c r="CN63" s="998"/>
      <c r="CO63" s="998"/>
      <c r="CP63" s="998"/>
      <c r="CQ63" s="999"/>
      <c r="CR63" s="997"/>
      <c r="CS63" s="998"/>
      <c r="CT63" s="998"/>
      <c r="CU63" s="998"/>
      <c r="CV63" s="999"/>
      <c r="CW63" s="997"/>
      <c r="CX63" s="998"/>
      <c r="CY63" s="998"/>
      <c r="CZ63" s="998"/>
      <c r="DA63" s="999"/>
      <c r="DB63" s="997"/>
      <c r="DC63" s="998"/>
      <c r="DD63" s="998"/>
      <c r="DE63" s="998"/>
      <c r="DF63" s="999"/>
      <c r="DG63" s="997"/>
      <c r="DH63" s="998"/>
      <c r="DI63" s="998"/>
      <c r="DJ63" s="998"/>
      <c r="DK63" s="999"/>
      <c r="DL63" s="997"/>
      <c r="DM63" s="998"/>
      <c r="DN63" s="998"/>
      <c r="DO63" s="998"/>
      <c r="DP63" s="999"/>
      <c r="DQ63" s="997"/>
      <c r="DR63" s="998"/>
      <c r="DS63" s="998"/>
      <c r="DT63" s="998"/>
      <c r="DU63" s="999"/>
      <c r="DV63" s="1000"/>
      <c r="DW63" s="1001"/>
      <c r="DX63" s="1001"/>
      <c r="DY63" s="1001"/>
      <c r="DZ63" s="1002"/>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1000"/>
      <c r="BT64" s="1001"/>
      <c r="BU64" s="1001"/>
      <c r="BV64" s="1001"/>
      <c r="BW64" s="1001"/>
      <c r="BX64" s="1001"/>
      <c r="BY64" s="1001"/>
      <c r="BZ64" s="1001"/>
      <c r="CA64" s="1001"/>
      <c r="CB64" s="1001"/>
      <c r="CC64" s="1001"/>
      <c r="CD64" s="1001"/>
      <c r="CE64" s="1001"/>
      <c r="CF64" s="1001"/>
      <c r="CG64" s="1016"/>
      <c r="CH64" s="997"/>
      <c r="CI64" s="998"/>
      <c r="CJ64" s="998"/>
      <c r="CK64" s="998"/>
      <c r="CL64" s="999"/>
      <c r="CM64" s="997"/>
      <c r="CN64" s="998"/>
      <c r="CO64" s="998"/>
      <c r="CP64" s="998"/>
      <c r="CQ64" s="999"/>
      <c r="CR64" s="997"/>
      <c r="CS64" s="998"/>
      <c r="CT64" s="998"/>
      <c r="CU64" s="998"/>
      <c r="CV64" s="999"/>
      <c r="CW64" s="997"/>
      <c r="CX64" s="998"/>
      <c r="CY64" s="998"/>
      <c r="CZ64" s="998"/>
      <c r="DA64" s="999"/>
      <c r="DB64" s="997"/>
      <c r="DC64" s="998"/>
      <c r="DD64" s="998"/>
      <c r="DE64" s="998"/>
      <c r="DF64" s="999"/>
      <c r="DG64" s="997"/>
      <c r="DH64" s="998"/>
      <c r="DI64" s="998"/>
      <c r="DJ64" s="998"/>
      <c r="DK64" s="999"/>
      <c r="DL64" s="997"/>
      <c r="DM64" s="998"/>
      <c r="DN64" s="998"/>
      <c r="DO64" s="998"/>
      <c r="DP64" s="999"/>
      <c r="DQ64" s="997"/>
      <c r="DR64" s="998"/>
      <c r="DS64" s="998"/>
      <c r="DT64" s="998"/>
      <c r="DU64" s="999"/>
      <c r="DV64" s="1000"/>
      <c r="DW64" s="1001"/>
      <c r="DX64" s="1001"/>
      <c r="DY64" s="1001"/>
      <c r="DZ64" s="1002"/>
      <c r="EA64" s="230"/>
    </row>
    <row r="65" spans="1:131" ht="26.25" customHeight="1" thickBot="1" x14ac:dyDescent="0.2">
      <c r="A65" s="232" t="s">
        <v>413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1000"/>
      <c r="BT65" s="1001"/>
      <c r="BU65" s="1001"/>
      <c r="BV65" s="1001"/>
      <c r="BW65" s="1001"/>
      <c r="BX65" s="1001"/>
      <c r="BY65" s="1001"/>
      <c r="BZ65" s="1001"/>
      <c r="CA65" s="1001"/>
      <c r="CB65" s="1001"/>
      <c r="CC65" s="1001"/>
      <c r="CD65" s="1001"/>
      <c r="CE65" s="1001"/>
      <c r="CF65" s="1001"/>
      <c r="CG65" s="1016"/>
      <c r="CH65" s="997"/>
      <c r="CI65" s="998"/>
      <c r="CJ65" s="998"/>
      <c r="CK65" s="998"/>
      <c r="CL65" s="999"/>
      <c r="CM65" s="997"/>
      <c r="CN65" s="998"/>
      <c r="CO65" s="998"/>
      <c r="CP65" s="998"/>
      <c r="CQ65" s="999"/>
      <c r="CR65" s="997"/>
      <c r="CS65" s="998"/>
      <c r="CT65" s="998"/>
      <c r="CU65" s="998"/>
      <c r="CV65" s="999"/>
      <c r="CW65" s="997"/>
      <c r="CX65" s="998"/>
      <c r="CY65" s="998"/>
      <c r="CZ65" s="998"/>
      <c r="DA65" s="999"/>
      <c r="DB65" s="997"/>
      <c r="DC65" s="998"/>
      <c r="DD65" s="998"/>
      <c r="DE65" s="998"/>
      <c r="DF65" s="999"/>
      <c r="DG65" s="997"/>
      <c r="DH65" s="998"/>
      <c r="DI65" s="998"/>
      <c r="DJ65" s="998"/>
      <c r="DK65" s="999"/>
      <c r="DL65" s="997"/>
      <c r="DM65" s="998"/>
      <c r="DN65" s="998"/>
      <c r="DO65" s="998"/>
      <c r="DP65" s="999"/>
      <c r="DQ65" s="997"/>
      <c r="DR65" s="998"/>
      <c r="DS65" s="998"/>
      <c r="DT65" s="998"/>
      <c r="DU65" s="999"/>
      <c r="DV65" s="1000"/>
      <c r="DW65" s="1001"/>
      <c r="DX65" s="1001"/>
      <c r="DY65" s="1001"/>
      <c r="DZ65" s="1002"/>
      <c r="EA65" s="230"/>
    </row>
    <row r="66" spans="1:131" ht="26.25" customHeight="1" x14ac:dyDescent="0.15">
      <c r="A66" s="1003" t="s">
        <v>414</v>
      </c>
      <c r="B66" s="1004"/>
      <c r="C66" s="1004"/>
      <c r="D66" s="1004"/>
      <c r="E66" s="1004"/>
      <c r="F66" s="1004"/>
      <c r="G66" s="1004"/>
      <c r="H66" s="1004"/>
      <c r="I66" s="1004"/>
      <c r="J66" s="1004"/>
      <c r="K66" s="1004"/>
      <c r="L66" s="1004"/>
      <c r="M66" s="1004"/>
      <c r="N66" s="1004"/>
      <c r="O66" s="1004"/>
      <c r="P66" s="1005"/>
      <c r="Q66" s="989" t="s">
        <v>415</v>
      </c>
      <c r="R66" s="990"/>
      <c r="S66" s="990"/>
      <c r="T66" s="990"/>
      <c r="U66" s="991"/>
      <c r="V66" s="989" t="s">
        <v>416</v>
      </c>
      <c r="W66" s="990"/>
      <c r="X66" s="990"/>
      <c r="Y66" s="990"/>
      <c r="Z66" s="991"/>
      <c r="AA66" s="989" t="s">
        <v>417</v>
      </c>
      <c r="AB66" s="990"/>
      <c r="AC66" s="990"/>
      <c r="AD66" s="990"/>
      <c r="AE66" s="991"/>
      <c r="AF66" s="1009" t="s">
        <v>400</v>
      </c>
      <c r="AG66" s="1010"/>
      <c r="AH66" s="1010"/>
      <c r="AI66" s="1010"/>
      <c r="AJ66" s="1011"/>
      <c r="AK66" s="989" t="s">
        <v>418</v>
      </c>
      <c r="AL66" s="1004"/>
      <c r="AM66" s="1004"/>
      <c r="AN66" s="1004"/>
      <c r="AO66" s="1005"/>
      <c r="AP66" s="989" t="s">
        <v>419</v>
      </c>
      <c r="AQ66" s="990"/>
      <c r="AR66" s="990"/>
      <c r="AS66" s="990"/>
      <c r="AT66" s="991"/>
      <c r="AU66" s="989" t="s">
        <v>420</v>
      </c>
      <c r="AV66" s="990"/>
      <c r="AW66" s="990"/>
      <c r="AX66" s="990"/>
      <c r="AY66" s="991"/>
      <c r="AZ66" s="989" t="s">
        <v>379</v>
      </c>
      <c r="BA66" s="990"/>
      <c r="BB66" s="990"/>
      <c r="BC66" s="990"/>
      <c r="BD66" s="99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1006"/>
      <c r="B67" s="1007"/>
      <c r="C67" s="1007"/>
      <c r="D67" s="1007"/>
      <c r="E67" s="1007"/>
      <c r="F67" s="1007"/>
      <c r="G67" s="1007"/>
      <c r="H67" s="1007"/>
      <c r="I67" s="1007"/>
      <c r="J67" s="1007"/>
      <c r="K67" s="1007"/>
      <c r="L67" s="1007"/>
      <c r="M67" s="1007"/>
      <c r="N67" s="1007"/>
      <c r="O67" s="1007"/>
      <c r="P67" s="1008"/>
      <c r="Q67" s="992"/>
      <c r="R67" s="993"/>
      <c r="S67" s="993"/>
      <c r="T67" s="993"/>
      <c r="U67" s="994"/>
      <c r="V67" s="992"/>
      <c r="W67" s="993"/>
      <c r="X67" s="993"/>
      <c r="Y67" s="993"/>
      <c r="Z67" s="994"/>
      <c r="AA67" s="992"/>
      <c r="AB67" s="993"/>
      <c r="AC67" s="993"/>
      <c r="AD67" s="993"/>
      <c r="AE67" s="994"/>
      <c r="AF67" s="1012"/>
      <c r="AG67" s="1013"/>
      <c r="AH67" s="1013"/>
      <c r="AI67" s="1013"/>
      <c r="AJ67" s="1014"/>
      <c r="AK67" s="1015"/>
      <c r="AL67" s="1007"/>
      <c r="AM67" s="1007"/>
      <c r="AN67" s="1007"/>
      <c r="AO67" s="1008"/>
      <c r="AP67" s="992"/>
      <c r="AQ67" s="993"/>
      <c r="AR67" s="993"/>
      <c r="AS67" s="993"/>
      <c r="AT67" s="994"/>
      <c r="AU67" s="992"/>
      <c r="AV67" s="993"/>
      <c r="AW67" s="993"/>
      <c r="AX67" s="993"/>
      <c r="AY67" s="994"/>
      <c r="AZ67" s="992"/>
      <c r="BA67" s="993"/>
      <c r="BB67" s="993"/>
      <c r="BC67" s="993"/>
      <c r="BD67" s="99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590</v>
      </c>
      <c r="C68" s="986"/>
      <c r="D68" s="986"/>
      <c r="E68" s="986"/>
      <c r="F68" s="986"/>
      <c r="G68" s="986"/>
      <c r="H68" s="986"/>
      <c r="I68" s="986"/>
      <c r="J68" s="986"/>
      <c r="K68" s="986"/>
      <c r="L68" s="986"/>
      <c r="M68" s="986"/>
      <c r="N68" s="986"/>
      <c r="O68" s="986"/>
      <c r="P68" s="987"/>
      <c r="Q68" s="988">
        <v>14719</v>
      </c>
      <c r="R68" s="982"/>
      <c r="S68" s="982"/>
      <c r="T68" s="982"/>
      <c r="U68" s="982"/>
      <c r="V68" s="982">
        <v>14004</v>
      </c>
      <c r="W68" s="982"/>
      <c r="X68" s="982"/>
      <c r="Y68" s="982"/>
      <c r="Z68" s="982"/>
      <c r="AA68" s="982">
        <v>716</v>
      </c>
      <c r="AB68" s="982"/>
      <c r="AC68" s="982"/>
      <c r="AD68" s="982"/>
      <c r="AE68" s="982"/>
      <c r="AF68" s="982">
        <v>707</v>
      </c>
      <c r="AG68" s="982"/>
      <c r="AH68" s="982"/>
      <c r="AI68" s="982"/>
      <c r="AJ68" s="982"/>
      <c r="AK68" s="982">
        <v>256</v>
      </c>
      <c r="AL68" s="982"/>
      <c r="AM68" s="982"/>
      <c r="AN68" s="982"/>
      <c r="AO68" s="982"/>
      <c r="AP68" s="982">
        <v>4831</v>
      </c>
      <c r="AQ68" s="982"/>
      <c r="AR68" s="982"/>
      <c r="AS68" s="982"/>
      <c r="AT68" s="982"/>
      <c r="AU68" s="982">
        <v>445</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591</v>
      </c>
      <c r="C69" s="975"/>
      <c r="D69" s="975"/>
      <c r="E69" s="975"/>
      <c r="F69" s="975"/>
      <c r="G69" s="975"/>
      <c r="H69" s="975"/>
      <c r="I69" s="975"/>
      <c r="J69" s="975"/>
      <c r="K69" s="975"/>
      <c r="L69" s="975"/>
      <c r="M69" s="975"/>
      <c r="N69" s="975"/>
      <c r="O69" s="975"/>
      <c r="P69" s="976"/>
      <c r="Q69" s="977">
        <v>4286</v>
      </c>
      <c r="R69" s="971"/>
      <c r="S69" s="971"/>
      <c r="T69" s="971"/>
      <c r="U69" s="971"/>
      <c r="V69" s="971">
        <v>4270</v>
      </c>
      <c r="W69" s="971"/>
      <c r="X69" s="971"/>
      <c r="Y69" s="971"/>
      <c r="Z69" s="971"/>
      <c r="AA69" s="971">
        <v>16</v>
      </c>
      <c r="AB69" s="971"/>
      <c r="AC69" s="971"/>
      <c r="AD69" s="971"/>
      <c r="AE69" s="971"/>
      <c r="AF69" s="971">
        <v>16</v>
      </c>
      <c r="AG69" s="971"/>
      <c r="AH69" s="971"/>
      <c r="AI69" s="971"/>
      <c r="AJ69" s="971"/>
      <c r="AK69" s="971">
        <v>103</v>
      </c>
      <c r="AL69" s="971"/>
      <c r="AM69" s="971"/>
      <c r="AN69" s="971"/>
      <c r="AO69" s="971"/>
      <c r="AP69" s="971" t="s">
        <v>592</v>
      </c>
      <c r="AQ69" s="971"/>
      <c r="AR69" s="971"/>
      <c r="AS69" s="971"/>
      <c r="AT69" s="971"/>
      <c r="AU69" s="971" t="s">
        <v>592</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593</v>
      </c>
      <c r="C70" s="975"/>
      <c r="D70" s="975"/>
      <c r="E70" s="975"/>
      <c r="F70" s="975"/>
      <c r="G70" s="975"/>
      <c r="H70" s="975"/>
      <c r="I70" s="975"/>
      <c r="J70" s="975"/>
      <c r="K70" s="975"/>
      <c r="L70" s="975"/>
      <c r="M70" s="975"/>
      <c r="N70" s="975"/>
      <c r="O70" s="975"/>
      <c r="P70" s="976"/>
      <c r="Q70" s="977">
        <v>119</v>
      </c>
      <c r="R70" s="971"/>
      <c r="S70" s="971"/>
      <c r="T70" s="971"/>
      <c r="U70" s="971"/>
      <c r="V70" s="971">
        <v>113</v>
      </c>
      <c r="W70" s="971"/>
      <c r="X70" s="971"/>
      <c r="Y70" s="971"/>
      <c r="Z70" s="971"/>
      <c r="AA70" s="971">
        <v>7</v>
      </c>
      <c r="AB70" s="971"/>
      <c r="AC70" s="971"/>
      <c r="AD70" s="971"/>
      <c r="AE70" s="971"/>
      <c r="AF70" s="971">
        <v>7</v>
      </c>
      <c r="AG70" s="971"/>
      <c r="AH70" s="971"/>
      <c r="AI70" s="971"/>
      <c r="AJ70" s="971"/>
      <c r="AK70" s="971">
        <v>20</v>
      </c>
      <c r="AL70" s="971"/>
      <c r="AM70" s="971"/>
      <c r="AN70" s="971"/>
      <c r="AO70" s="971"/>
      <c r="AP70" s="971" t="s">
        <v>592</v>
      </c>
      <c r="AQ70" s="971"/>
      <c r="AR70" s="971"/>
      <c r="AS70" s="971"/>
      <c r="AT70" s="971"/>
      <c r="AU70" s="971" t="s">
        <v>592</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594</v>
      </c>
      <c r="C71" s="975"/>
      <c r="D71" s="975"/>
      <c r="E71" s="975"/>
      <c r="F71" s="975"/>
      <c r="G71" s="975"/>
      <c r="H71" s="975"/>
      <c r="I71" s="975"/>
      <c r="J71" s="975"/>
      <c r="K71" s="975"/>
      <c r="L71" s="975"/>
      <c r="M71" s="975"/>
      <c r="N71" s="975"/>
      <c r="O71" s="975"/>
      <c r="P71" s="976"/>
      <c r="Q71" s="977">
        <v>128</v>
      </c>
      <c r="R71" s="971"/>
      <c r="S71" s="971"/>
      <c r="T71" s="971"/>
      <c r="U71" s="971"/>
      <c r="V71" s="971">
        <v>124</v>
      </c>
      <c r="W71" s="971"/>
      <c r="X71" s="971"/>
      <c r="Y71" s="971"/>
      <c r="Z71" s="971"/>
      <c r="AA71" s="971">
        <v>4</v>
      </c>
      <c r="AB71" s="971"/>
      <c r="AC71" s="971"/>
      <c r="AD71" s="971"/>
      <c r="AE71" s="971"/>
      <c r="AF71" s="971">
        <v>4</v>
      </c>
      <c r="AG71" s="971"/>
      <c r="AH71" s="971"/>
      <c r="AI71" s="971"/>
      <c r="AJ71" s="971"/>
      <c r="AK71" s="971">
        <v>0</v>
      </c>
      <c r="AL71" s="971"/>
      <c r="AM71" s="971"/>
      <c r="AN71" s="971"/>
      <c r="AO71" s="971"/>
      <c r="AP71" s="971" t="s">
        <v>592</v>
      </c>
      <c r="AQ71" s="971"/>
      <c r="AR71" s="971"/>
      <c r="AS71" s="971"/>
      <c r="AT71" s="971"/>
      <c r="AU71" s="971" t="s">
        <v>592</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595</v>
      </c>
      <c r="C72" s="975"/>
      <c r="D72" s="975"/>
      <c r="E72" s="975"/>
      <c r="F72" s="975"/>
      <c r="G72" s="975"/>
      <c r="H72" s="975"/>
      <c r="I72" s="975"/>
      <c r="J72" s="975"/>
      <c r="K72" s="975"/>
      <c r="L72" s="975"/>
      <c r="M72" s="975"/>
      <c r="N72" s="975"/>
      <c r="O72" s="975"/>
      <c r="P72" s="976"/>
      <c r="Q72" s="977">
        <v>401</v>
      </c>
      <c r="R72" s="971"/>
      <c r="S72" s="971"/>
      <c r="T72" s="971"/>
      <c r="U72" s="971"/>
      <c r="V72" s="971">
        <v>376</v>
      </c>
      <c r="W72" s="971"/>
      <c r="X72" s="971"/>
      <c r="Y72" s="971"/>
      <c r="Z72" s="971"/>
      <c r="AA72" s="971">
        <v>26</v>
      </c>
      <c r="AB72" s="971"/>
      <c r="AC72" s="971"/>
      <c r="AD72" s="971"/>
      <c r="AE72" s="971"/>
      <c r="AF72" s="971">
        <v>26</v>
      </c>
      <c r="AG72" s="971"/>
      <c r="AH72" s="971"/>
      <c r="AI72" s="971"/>
      <c r="AJ72" s="971"/>
      <c r="AK72" s="971">
        <v>239</v>
      </c>
      <c r="AL72" s="971"/>
      <c r="AM72" s="971"/>
      <c r="AN72" s="971"/>
      <c r="AO72" s="971"/>
      <c r="AP72" s="971" t="s">
        <v>592</v>
      </c>
      <c r="AQ72" s="971"/>
      <c r="AR72" s="971"/>
      <c r="AS72" s="971"/>
      <c r="AT72" s="971"/>
      <c r="AU72" s="971" t="s">
        <v>592</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596</v>
      </c>
      <c r="C73" s="975"/>
      <c r="D73" s="975"/>
      <c r="E73" s="975"/>
      <c r="F73" s="975"/>
      <c r="G73" s="975"/>
      <c r="H73" s="975"/>
      <c r="I73" s="975"/>
      <c r="J73" s="975"/>
      <c r="K73" s="975"/>
      <c r="L73" s="975"/>
      <c r="M73" s="975"/>
      <c r="N73" s="975"/>
      <c r="O73" s="975"/>
      <c r="P73" s="976"/>
      <c r="Q73" s="977">
        <v>806</v>
      </c>
      <c r="R73" s="971"/>
      <c r="S73" s="971"/>
      <c r="T73" s="971"/>
      <c r="U73" s="971"/>
      <c r="V73" s="971">
        <v>774</v>
      </c>
      <c r="W73" s="971"/>
      <c r="X73" s="971"/>
      <c r="Y73" s="971"/>
      <c r="Z73" s="971"/>
      <c r="AA73" s="971">
        <v>31</v>
      </c>
      <c r="AB73" s="971"/>
      <c r="AC73" s="971"/>
      <c r="AD73" s="971"/>
      <c r="AE73" s="971"/>
      <c r="AF73" s="971">
        <v>31</v>
      </c>
      <c r="AG73" s="971"/>
      <c r="AH73" s="971"/>
      <c r="AI73" s="971"/>
      <c r="AJ73" s="971"/>
      <c r="AK73" s="971">
        <v>164</v>
      </c>
      <c r="AL73" s="971"/>
      <c r="AM73" s="971"/>
      <c r="AN73" s="971"/>
      <c r="AO73" s="971"/>
      <c r="AP73" s="971" t="s">
        <v>592</v>
      </c>
      <c r="AQ73" s="971"/>
      <c r="AR73" s="971"/>
      <c r="AS73" s="971"/>
      <c r="AT73" s="971"/>
      <c r="AU73" s="971" t="s">
        <v>592</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392</v>
      </c>
      <c r="B88" s="937" t="s">
        <v>421</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791</v>
      </c>
      <c r="AG88" s="959"/>
      <c r="AH88" s="959"/>
      <c r="AI88" s="959"/>
      <c r="AJ88" s="959"/>
      <c r="AK88" s="963"/>
      <c r="AL88" s="963"/>
      <c r="AM88" s="963"/>
      <c r="AN88" s="963"/>
      <c r="AO88" s="963"/>
      <c r="AP88" s="959">
        <v>4831</v>
      </c>
      <c r="AQ88" s="959"/>
      <c r="AR88" s="959"/>
      <c r="AS88" s="959"/>
      <c r="AT88" s="959"/>
      <c r="AU88" s="959">
        <v>445</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392</v>
      </c>
      <c r="BR102" s="937" t="s">
        <v>422</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10</v>
      </c>
      <c r="CS102" s="953"/>
      <c r="CT102" s="953"/>
      <c r="CU102" s="953"/>
      <c r="CV102" s="954"/>
      <c r="CW102" s="952">
        <v>35</v>
      </c>
      <c r="CX102" s="953"/>
      <c r="CY102" s="953"/>
      <c r="CZ102" s="953"/>
      <c r="DA102" s="954"/>
      <c r="DB102" s="952" t="s">
        <v>592</v>
      </c>
      <c r="DC102" s="953"/>
      <c r="DD102" s="953"/>
      <c r="DE102" s="953"/>
      <c r="DF102" s="954"/>
      <c r="DG102" s="952" t="s">
        <v>592</v>
      </c>
      <c r="DH102" s="953"/>
      <c r="DI102" s="953"/>
      <c r="DJ102" s="953"/>
      <c r="DK102" s="954"/>
      <c r="DL102" s="952" t="s">
        <v>592</v>
      </c>
      <c r="DM102" s="953"/>
      <c r="DN102" s="953"/>
      <c r="DO102" s="953"/>
      <c r="DP102" s="954"/>
      <c r="DQ102" s="952" t="s">
        <v>592</v>
      </c>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423</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424</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425</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426</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427</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428</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429</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430</v>
      </c>
      <c r="AB109" s="896"/>
      <c r="AC109" s="896"/>
      <c r="AD109" s="896"/>
      <c r="AE109" s="897"/>
      <c r="AF109" s="898" t="s">
        <v>431</v>
      </c>
      <c r="AG109" s="896"/>
      <c r="AH109" s="896"/>
      <c r="AI109" s="896"/>
      <c r="AJ109" s="897"/>
      <c r="AK109" s="898" t="s">
        <v>308</v>
      </c>
      <c r="AL109" s="896"/>
      <c r="AM109" s="896"/>
      <c r="AN109" s="896"/>
      <c r="AO109" s="897"/>
      <c r="AP109" s="898" t="s">
        <v>432</v>
      </c>
      <c r="AQ109" s="896"/>
      <c r="AR109" s="896"/>
      <c r="AS109" s="896"/>
      <c r="AT109" s="929"/>
      <c r="AU109" s="895" t="s">
        <v>429</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430</v>
      </c>
      <c r="BR109" s="896"/>
      <c r="BS109" s="896"/>
      <c r="BT109" s="896"/>
      <c r="BU109" s="897"/>
      <c r="BV109" s="898" t="s">
        <v>431</v>
      </c>
      <c r="BW109" s="896"/>
      <c r="BX109" s="896"/>
      <c r="BY109" s="896"/>
      <c r="BZ109" s="897"/>
      <c r="CA109" s="898" t="s">
        <v>308</v>
      </c>
      <c r="CB109" s="896"/>
      <c r="CC109" s="896"/>
      <c r="CD109" s="896"/>
      <c r="CE109" s="897"/>
      <c r="CF109" s="936" t="s">
        <v>432</v>
      </c>
      <c r="CG109" s="936"/>
      <c r="CH109" s="936"/>
      <c r="CI109" s="936"/>
      <c r="CJ109" s="936"/>
      <c r="CK109" s="898" t="s">
        <v>433</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430</v>
      </c>
      <c r="DH109" s="896"/>
      <c r="DI109" s="896"/>
      <c r="DJ109" s="896"/>
      <c r="DK109" s="897"/>
      <c r="DL109" s="898" t="s">
        <v>431</v>
      </c>
      <c r="DM109" s="896"/>
      <c r="DN109" s="896"/>
      <c r="DO109" s="896"/>
      <c r="DP109" s="897"/>
      <c r="DQ109" s="898" t="s">
        <v>308</v>
      </c>
      <c r="DR109" s="896"/>
      <c r="DS109" s="896"/>
      <c r="DT109" s="896"/>
      <c r="DU109" s="897"/>
      <c r="DV109" s="898" t="s">
        <v>432</v>
      </c>
      <c r="DW109" s="896"/>
      <c r="DX109" s="896"/>
      <c r="DY109" s="896"/>
      <c r="DZ109" s="929"/>
    </row>
    <row r="110" spans="1:131" s="230" customFormat="1" ht="26.25" customHeight="1" x14ac:dyDescent="0.15">
      <c r="A110" s="807" t="s">
        <v>434</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2742794</v>
      </c>
      <c r="AB110" s="889"/>
      <c r="AC110" s="889"/>
      <c r="AD110" s="889"/>
      <c r="AE110" s="890"/>
      <c r="AF110" s="891">
        <v>2738790</v>
      </c>
      <c r="AG110" s="889"/>
      <c r="AH110" s="889"/>
      <c r="AI110" s="889"/>
      <c r="AJ110" s="890"/>
      <c r="AK110" s="891">
        <v>2654623</v>
      </c>
      <c r="AL110" s="889"/>
      <c r="AM110" s="889"/>
      <c r="AN110" s="889"/>
      <c r="AO110" s="890"/>
      <c r="AP110" s="892">
        <v>20.399999999999999</v>
      </c>
      <c r="AQ110" s="893"/>
      <c r="AR110" s="893"/>
      <c r="AS110" s="893"/>
      <c r="AT110" s="894"/>
      <c r="AU110" s="930" t="s">
        <v>75</v>
      </c>
      <c r="AV110" s="931"/>
      <c r="AW110" s="931"/>
      <c r="AX110" s="931"/>
      <c r="AY110" s="931"/>
      <c r="AZ110" s="840" t="s">
        <v>435</v>
      </c>
      <c r="BA110" s="808"/>
      <c r="BB110" s="808"/>
      <c r="BC110" s="808"/>
      <c r="BD110" s="808"/>
      <c r="BE110" s="808"/>
      <c r="BF110" s="808"/>
      <c r="BG110" s="808"/>
      <c r="BH110" s="808"/>
      <c r="BI110" s="808"/>
      <c r="BJ110" s="808"/>
      <c r="BK110" s="808"/>
      <c r="BL110" s="808"/>
      <c r="BM110" s="808"/>
      <c r="BN110" s="808"/>
      <c r="BO110" s="808"/>
      <c r="BP110" s="809"/>
      <c r="BQ110" s="841">
        <v>23867021</v>
      </c>
      <c r="BR110" s="825"/>
      <c r="BS110" s="825"/>
      <c r="BT110" s="825"/>
      <c r="BU110" s="825"/>
      <c r="BV110" s="825">
        <v>24431685</v>
      </c>
      <c r="BW110" s="825"/>
      <c r="BX110" s="825"/>
      <c r="BY110" s="825"/>
      <c r="BZ110" s="825"/>
      <c r="CA110" s="825">
        <v>23238885</v>
      </c>
      <c r="CB110" s="825"/>
      <c r="CC110" s="825"/>
      <c r="CD110" s="825"/>
      <c r="CE110" s="825"/>
      <c r="CF110" s="863">
        <v>178.3</v>
      </c>
      <c r="CG110" s="864"/>
      <c r="CH110" s="864"/>
      <c r="CI110" s="864"/>
      <c r="CJ110" s="864"/>
      <c r="CK110" s="926" t="s">
        <v>436</v>
      </c>
      <c r="CL110" s="883"/>
      <c r="CM110" s="840" t="s">
        <v>437</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41" t="s">
        <v>438</v>
      </c>
      <c r="DH110" s="825"/>
      <c r="DI110" s="825"/>
      <c r="DJ110" s="825"/>
      <c r="DK110" s="825"/>
      <c r="DL110" s="825" t="s">
        <v>439</v>
      </c>
      <c r="DM110" s="825"/>
      <c r="DN110" s="825"/>
      <c r="DO110" s="825"/>
      <c r="DP110" s="825"/>
      <c r="DQ110" s="825" t="s">
        <v>438</v>
      </c>
      <c r="DR110" s="825"/>
      <c r="DS110" s="825"/>
      <c r="DT110" s="825"/>
      <c r="DU110" s="825"/>
      <c r="DV110" s="826" t="s">
        <v>439</v>
      </c>
      <c r="DW110" s="826"/>
      <c r="DX110" s="826"/>
      <c r="DY110" s="826"/>
      <c r="DZ110" s="827"/>
    </row>
    <row r="111" spans="1:131" s="230" customFormat="1" ht="26.25" customHeight="1" x14ac:dyDescent="0.15">
      <c r="A111" s="774" t="s">
        <v>440</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2" t="s">
        <v>439</v>
      </c>
      <c r="AB111" s="913"/>
      <c r="AC111" s="913"/>
      <c r="AD111" s="913"/>
      <c r="AE111" s="914"/>
      <c r="AF111" s="915" t="s">
        <v>438</v>
      </c>
      <c r="AG111" s="913"/>
      <c r="AH111" s="913"/>
      <c r="AI111" s="913"/>
      <c r="AJ111" s="914"/>
      <c r="AK111" s="915" t="s">
        <v>438</v>
      </c>
      <c r="AL111" s="913"/>
      <c r="AM111" s="913"/>
      <c r="AN111" s="913"/>
      <c r="AO111" s="914"/>
      <c r="AP111" s="916" t="s">
        <v>441</v>
      </c>
      <c r="AQ111" s="917"/>
      <c r="AR111" s="917"/>
      <c r="AS111" s="917"/>
      <c r="AT111" s="918"/>
      <c r="AU111" s="932"/>
      <c r="AV111" s="933"/>
      <c r="AW111" s="933"/>
      <c r="AX111" s="933"/>
      <c r="AY111" s="933"/>
      <c r="AZ111" s="815" t="s">
        <v>442</v>
      </c>
      <c r="BA111" s="752"/>
      <c r="BB111" s="752"/>
      <c r="BC111" s="752"/>
      <c r="BD111" s="752"/>
      <c r="BE111" s="752"/>
      <c r="BF111" s="752"/>
      <c r="BG111" s="752"/>
      <c r="BH111" s="752"/>
      <c r="BI111" s="752"/>
      <c r="BJ111" s="752"/>
      <c r="BK111" s="752"/>
      <c r="BL111" s="752"/>
      <c r="BM111" s="752"/>
      <c r="BN111" s="752"/>
      <c r="BO111" s="752"/>
      <c r="BP111" s="753"/>
      <c r="BQ111" s="816" t="s">
        <v>439</v>
      </c>
      <c r="BR111" s="817"/>
      <c r="BS111" s="817"/>
      <c r="BT111" s="817"/>
      <c r="BU111" s="817"/>
      <c r="BV111" s="817" t="s">
        <v>441</v>
      </c>
      <c r="BW111" s="817"/>
      <c r="BX111" s="817"/>
      <c r="BY111" s="817"/>
      <c r="BZ111" s="817"/>
      <c r="CA111" s="817" t="s">
        <v>439</v>
      </c>
      <c r="CB111" s="817"/>
      <c r="CC111" s="817"/>
      <c r="CD111" s="817"/>
      <c r="CE111" s="817"/>
      <c r="CF111" s="872" t="s">
        <v>439</v>
      </c>
      <c r="CG111" s="873"/>
      <c r="CH111" s="873"/>
      <c r="CI111" s="873"/>
      <c r="CJ111" s="873"/>
      <c r="CK111" s="927"/>
      <c r="CL111" s="885"/>
      <c r="CM111" s="815" t="s">
        <v>443</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439</v>
      </c>
      <c r="DH111" s="817"/>
      <c r="DI111" s="817"/>
      <c r="DJ111" s="817"/>
      <c r="DK111" s="817"/>
      <c r="DL111" s="817" t="s">
        <v>444</v>
      </c>
      <c r="DM111" s="817"/>
      <c r="DN111" s="817"/>
      <c r="DO111" s="817"/>
      <c r="DP111" s="817"/>
      <c r="DQ111" s="817" t="s">
        <v>444</v>
      </c>
      <c r="DR111" s="817"/>
      <c r="DS111" s="817"/>
      <c r="DT111" s="817"/>
      <c r="DU111" s="817"/>
      <c r="DV111" s="794" t="s">
        <v>444</v>
      </c>
      <c r="DW111" s="794"/>
      <c r="DX111" s="794"/>
      <c r="DY111" s="794"/>
      <c r="DZ111" s="795"/>
    </row>
    <row r="112" spans="1:131" s="230" customFormat="1" ht="26.25" customHeight="1" x14ac:dyDescent="0.15">
      <c r="A112" s="919" t="s">
        <v>445</v>
      </c>
      <c r="B112" s="920"/>
      <c r="C112" s="752" t="s">
        <v>446</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441</v>
      </c>
      <c r="AB112" s="780"/>
      <c r="AC112" s="780"/>
      <c r="AD112" s="780"/>
      <c r="AE112" s="781"/>
      <c r="AF112" s="782" t="s">
        <v>439</v>
      </c>
      <c r="AG112" s="780"/>
      <c r="AH112" s="780"/>
      <c r="AI112" s="780"/>
      <c r="AJ112" s="781"/>
      <c r="AK112" s="782" t="s">
        <v>129</v>
      </c>
      <c r="AL112" s="780"/>
      <c r="AM112" s="780"/>
      <c r="AN112" s="780"/>
      <c r="AO112" s="781"/>
      <c r="AP112" s="821" t="s">
        <v>441</v>
      </c>
      <c r="AQ112" s="822"/>
      <c r="AR112" s="822"/>
      <c r="AS112" s="822"/>
      <c r="AT112" s="823"/>
      <c r="AU112" s="932"/>
      <c r="AV112" s="933"/>
      <c r="AW112" s="933"/>
      <c r="AX112" s="933"/>
      <c r="AY112" s="933"/>
      <c r="AZ112" s="815" t="s">
        <v>447</v>
      </c>
      <c r="BA112" s="752"/>
      <c r="BB112" s="752"/>
      <c r="BC112" s="752"/>
      <c r="BD112" s="752"/>
      <c r="BE112" s="752"/>
      <c r="BF112" s="752"/>
      <c r="BG112" s="752"/>
      <c r="BH112" s="752"/>
      <c r="BI112" s="752"/>
      <c r="BJ112" s="752"/>
      <c r="BK112" s="752"/>
      <c r="BL112" s="752"/>
      <c r="BM112" s="752"/>
      <c r="BN112" s="752"/>
      <c r="BO112" s="752"/>
      <c r="BP112" s="753"/>
      <c r="BQ112" s="816">
        <v>8033314</v>
      </c>
      <c r="BR112" s="817"/>
      <c r="BS112" s="817"/>
      <c r="BT112" s="817"/>
      <c r="BU112" s="817"/>
      <c r="BV112" s="817">
        <v>7261164</v>
      </c>
      <c r="BW112" s="817"/>
      <c r="BX112" s="817"/>
      <c r="BY112" s="817"/>
      <c r="BZ112" s="817"/>
      <c r="CA112" s="817">
        <v>6217314</v>
      </c>
      <c r="CB112" s="817"/>
      <c r="CC112" s="817"/>
      <c r="CD112" s="817"/>
      <c r="CE112" s="817"/>
      <c r="CF112" s="872">
        <v>47.7</v>
      </c>
      <c r="CG112" s="873"/>
      <c r="CH112" s="873"/>
      <c r="CI112" s="873"/>
      <c r="CJ112" s="873"/>
      <c r="CK112" s="927"/>
      <c r="CL112" s="885"/>
      <c r="CM112" s="815" t="s">
        <v>448</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444</v>
      </c>
      <c r="DH112" s="817"/>
      <c r="DI112" s="817"/>
      <c r="DJ112" s="817"/>
      <c r="DK112" s="817"/>
      <c r="DL112" s="817" t="s">
        <v>441</v>
      </c>
      <c r="DM112" s="817"/>
      <c r="DN112" s="817"/>
      <c r="DO112" s="817"/>
      <c r="DP112" s="817"/>
      <c r="DQ112" s="817" t="s">
        <v>439</v>
      </c>
      <c r="DR112" s="817"/>
      <c r="DS112" s="817"/>
      <c r="DT112" s="817"/>
      <c r="DU112" s="817"/>
      <c r="DV112" s="794" t="s">
        <v>439</v>
      </c>
      <c r="DW112" s="794"/>
      <c r="DX112" s="794"/>
      <c r="DY112" s="794"/>
      <c r="DZ112" s="795"/>
    </row>
    <row r="113" spans="1:130" s="230" customFormat="1" ht="26.25" customHeight="1" x14ac:dyDescent="0.15">
      <c r="A113" s="921"/>
      <c r="B113" s="922"/>
      <c r="C113" s="752" t="s">
        <v>449</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2">
        <v>1097637</v>
      </c>
      <c r="AB113" s="913"/>
      <c r="AC113" s="913"/>
      <c r="AD113" s="913"/>
      <c r="AE113" s="914"/>
      <c r="AF113" s="915">
        <v>1061401</v>
      </c>
      <c r="AG113" s="913"/>
      <c r="AH113" s="913"/>
      <c r="AI113" s="913"/>
      <c r="AJ113" s="914"/>
      <c r="AK113" s="915">
        <v>1026141</v>
      </c>
      <c r="AL113" s="913"/>
      <c r="AM113" s="913"/>
      <c r="AN113" s="913"/>
      <c r="AO113" s="914"/>
      <c r="AP113" s="916">
        <v>7.9</v>
      </c>
      <c r="AQ113" s="917"/>
      <c r="AR113" s="917"/>
      <c r="AS113" s="917"/>
      <c r="AT113" s="918"/>
      <c r="AU113" s="932"/>
      <c r="AV113" s="933"/>
      <c r="AW113" s="933"/>
      <c r="AX113" s="933"/>
      <c r="AY113" s="933"/>
      <c r="AZ113" s="815" t="s">
        <v>450</v>
      </c>
      <c r="BA113" s="752"/>
      <c r="BB113" s="752"/>
      <c r="BC113" s="752"/>
      <c r="BD113" s="752"/>
      <c r="BE113" s="752"/>
      <c r="BF113" s="752"/>
      <c r="BG113" s="752"/>
      <c r="BH113" s="752"/>
      <c r="BI113" s="752"/>
      <c r="BJ113" s="752"/>
      <c r="BK113" s="752"/>
      <c r="BL113" s="752"/>
      <c r="BM113" s="752"/>
      <c r="BN113" s="752"/>
      <c r="BO113" s="752"/>
      <c r="BP113" s="753"/>
      <c r="BQ113" s="816">
        <v>780251</v>
      </c>
      <c r="BR113" s="817"/>
      <c r="BS113" s="817"/>
      <c r="BT113" s="817"/>
      <c r="BU113" s="817"/>
      <c r="BV113" s="817">
        <v>488759</v>
      </c>
      <c r="BW113" s="817"/>
      <c r="BX113" s="817"/>
      <c r="BY113" s="817"/>
      <c r="BZ113" s="817"/>
      <c r="CA113" s="817">
        <v>445457</v>
      </c>
      <c r="CB113" s="817"/>
      <c r="CC113" s="817"/>
      <c r="CD113" s="817"/>
      <c r="CE113" s="817"/>
      <c r="CF113" s="872">
        <v>3.4</v>
      </c>
      <c r="CG113" s="873"/>
      <c r="CH113" s="873"/>
      <c r="CI113" s="873"/>
      <c r="CJ113" s="873"/>
      <c r="CK113" s="927"/>
      <c r="CL113" s="885"/>
      <c r="CM113" s="815" t="s">
        <v>451</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441</v>
      </c>
      <c r="DH113" s="780"/>
      <c r="DI113" s="780"/>
      <c r="DJ113" s="780"/>
      <c r="DK113" s="781"/>
      <c r="DL113" s="782" t="s">
        <v>439</v>
      </c>
      <c r="DM113" s="780"/>
      <c r="DN113" s="780"/>
      <c r="DO113" s="780"/>
      <c r="DP113" s="781"/>
      <c r="DQ113" s="782" t="s">
        <v>439</v>
      </c>
      <c r="DR113" s="780"/>
      <c r="DS113" s="780"/>
      <c r="DT113" s="780"/>
      <c r="DU113" s="781"/>
      <c r="DV113" s="821" t="s">
        <v>441</v>
      </c>
      <c r="DW113" s="822"/>
      <c r="DX113" s="822"/>
      <c r="DY113" s="822"/>
      <c r="DZ113" s="823"/>
    </row>
    <row r="114" spans="1:130" s="230" customFormat="1" ht="26.25" customHeight="1" x14ac:dyDescent="0.15">
      <c r="A114" s="921"/>
      <c r="B114" s="922"/>
      <c r="C114" s="752" t="s">
        <v>452</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99648</v>
      </c>
      <c r="AB114" s="780"/>
      <c r="AC114" s="780"/>
      <c r="AD114" s="780"/>
      <c r="AE114" s="781"/>
      <c r="AF114" s="782">
        <v>77291</v>
      </c>
      <c r="AG114" s="780"/>
      <c r="AH114" s="780"/>
      <c r="AI114" s="780"/>
      <c r="AJ114" s="781"/>
      <c r="AK114" s="782">
        <v>70936</v>
      </c>
      <c r="AL114" s="780"/>
      <c r="AM114" s="780"/>
      <c r="AN114" s="780"/>
      <c r="AO114" s="781"/>
      <c r="AP114" s="821">
        <v>0.5</v>
      </c>
      <c r="AQ114" s="822"/>
      <c r="AR114" s="822"/>
      <c r="AS114" s="822"/>
      <c r="AT114" s="823"/>
      <c r="AU114" s="932"/>
      <c r="AV114" s="933"/>
      <c r="AW114" s="933"/>
      <c r="AX114" s="933"/>
      <c r="AY114" s="933"/>
      <c r="AZ114" s="815" t="s">
        <v>453</v>
      </c>
      <c r="BA114" s="752"/>
      <c r="BB114" s="752"/>
      <c r="BC114" s="752"/>
      <c r="BD114" s="752"/>
      <c r="BE114" s="752"/>
      <c r="BF114" s="752"/>
      <c r="BG114" s="752"/>
      <c r="BH114" s="752"/>
      <c r="BI114" s="752"/>
      <c r="BJ114" s="752"/>
      <c r="BK114" s="752"/>
      <c r="BL114" s="752"/>
      <c r="BM114" s="752"/>
      <c r="BN114" s="752"/>
      <c r="BO114" s="752"/>
      <c r="BP114" s="753"/>
      <c r="BQ114" s="816">
        <v>2771685</v>
      </c>
      <c r="BR114" s="817"/>
      <c r="BS114" s="817"/>
      <c r="BT114" s="817"/>
      <c r="BU114" s="817"/>
      <c r="BV114" s="817">
        <v>2884872</v>
      </c>
      <c r="BW114" s="817"/>
      <c r="BX114" s="817"/>
      <c r="BY114" s="817"/>
      <c r="BZ114" s="817"/>
      <c r="CA114" s="817">
        <v>2627893</v>
      </c>
      <c r="CB114" s="817"/>
      <c r="CC114" s="817"/>
      <c r="CD114" s="817"/>
      <c r="CE114" s="817"/>
      <c r="CF114" s="872">
        <v>20.2</v>
      </c>
      <c r="CG114" s="873"/>
      <c r="CH114" s="873"/>
      <c r="CI114" s="873"/>
      <c r="CJ114" s="873"/>
      <c r="CK114" s="927"/>
      <c r="CL114" s="885"/>
      <c r="CM114" s="815" t="s">
        <v>454</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439</v>
      </c>
      <c r="DH114" s="780"/>
      <c r="DI114" s="780"/>
      <c r="DJ114" s="780"/>
      <c r="DK114" s="781"/>
      <c r="DL114" s="782" t="s">
        <v>441</v>
      </c>
      <c r="DM114" s="780"/>
      <c r="DN114" s="780"/>
      <c r="DO114" s="780"/>
      <c r="DP114" s="781"/>
      <c r="DQ114" s="782" t="s">
        <v>444</v>
      </c>
      <c r="DR114" s="780"/>
      <c r="DS114" s="780"/>
      <c r="DT114" s="780"/>
      <c r="DU114" s="781"/>
      <c r="DV114" s="821" t="s">
        <v>439</v>
      </c>
      <c r="DW114" s="822"/>
      <c r="DX114" s="822"/>
      <c r="DY114" s="822"/>
      <c r="DZ114" s="823"/>
    </row>
    <row r="115" spans="1:130" s="230" customFormat="1" ht="26.25" customHeight="1" x14ac:dyDescent="0.15">
      <c r="A115" s="921"/>
      <c r="B115" s="922"/>
      <c r="C115" s="752" t="s">
        <v>455</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2" t="s">
        <v>444</v>
      </c>
      <c r="AB115" s="913"/>
      <c r="AC115" s="913"/>
      <c r="AD115" s="913"/>
      <c r="AE115" s="914"/>
      <c r="AF115" s="915" t="s">
        <v>441</v>
      </c>
      <c r="AG115" s="913"/>
      <c r="AH115" s="913"/>
      <c r="AI115" s="913"/>
      <c r="AJ115" s="914"/>
      <c r="AK115" s="915" t="s">
        <v>439</v>
      </c>
      <c r="AL115" s="913"/>
      <c r="AM115" s="913"/>
      <c r="AN115" s="913"/>
      <c r="AO115" s="914"/>
      <c r="AP115" s="916" t="s">
        <v>441</v>
      </c>
      <c r="AQ115" s="917"/>
      <c r="AR115" s="917"/>
      <c r="AS115" s="917"/>
      <c r="AT115" s="918"/>
      <c r="AU115" s="932"/>
      <c r="AV115" s="933"/>
      <c r="AW115" s="933"/>
      <c r="AX115" s="933"/>
      <c r="AY115" s="933"/>
      <c r="AZ115" s="815" t="s">
        <v>456</v>
      </c>
      <c r="BA115" s="752"/>
      <c r="BB115" s="752"/>
      <c r="BC115" s="752"/>
      <c r="BD115" s="752"/>
      <c r="BE115" s="752"/>
      <c r="BF115" s="752"/>
      <c r="BG115" s="752"/>
      <c r="BH115" s="752"/>
      <c r="BI115" s="752"/>
      <c r="BJ115" s="752"/>
      <c r="BK115" s="752"/>
      <c r="BL115" s="752"/>
      <c r="BM115" s="752"/>
      <c r="BN115" s="752"/>
      <c r="BO115" s="752"/>
      <c r="BP115" s="753"/>
      <c r="BQ115" s="816" t="s">
        <v>441</v>
      </c>
      <c r="BR115" s="817"/>
      <c r="BS115" s="817"/>
      <c r="BT115" s="817"/>
      <c r="BU115" s="817"/>
      <c r="BV115" s="817" t="s">
        <v>444</v>
      </c>
      <c r="BW115" s="817"/>
      <c r="BX115" s="817"/>
      <c r="BY115" s="817"/>
      <c r="BZ115" s="817"/>
      <c r="CA115" s="817" t="s">
        <v>444</v>
      </c>
      <c r="CB115" s="817"/>
      <c r="CC115" s="817"/>
      <c r="CD115" s="817"/>
      <c r="CE115" s="817"/>
      <c r="CF115" s="872" t="s">
        <v>444</v>
      </c>
      <c r="CG115" s="873"/>
      <c r="CH115" s="873"/>
      <c r="CI115" s="873"/>
      <c r="CJ115" s="873"/>
      <c r="CK115" s="927"/>
      <c r="CL115" s="885"/>
      <c r="CM115" s="815" t="s">
        <v>457</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439</v>
      </c>
      <c r="DH115" s="780"/>
      <c r="DI115" s="780"/>
      <c r="DJ115" s="780"/>
      <c r="DK115" s="781"/>
      <c r="DL115" s="782" t="s">
        <v>444</v>
      </c>
      <c r="DM115" s="780"/>
      <c r="DN115" s="780"/>
      <c r="DO115" s="780"/>
      <c r="DP115" s="781"/>
      <c r="DQ115" s="782" t="s">
        <v>441</v>
      </c>
      <c r="DR115" s="780"/>
      <c r="DS115" s="780"/>
      <c r="DT115" s="780"/>
      <c r="DU115" s="781"/>
      <c r="DV115" s="821" t="s">
        <v>441</v>
      </c>
      <c r="DW115" s="822"/>
      <c r="DX115" s="822"/>
      <c r="DY115" s="822"/>
      <c r="DZ115" s="823"/>
    </row>
    <row r="116" spans="1:130" s="230" customFormat="1" ht="26.25" customHeight="1" x14ac:dyDescent="0.15">
      <c r="A116" s="923"/>
      <c r="B116" s="924"/>
      <c r="C116" s="819" t="s">
        <v>458</v>
      </c>
      <c r="D116" s="819"/>
      <c r="E116" s="819"/>
      <c r="F116" s="819"/>
      <c r="G116" s="819"/>
      <c r="H116" s="819"/>
      <c r="I116" s="819"/>
      <c r="J116" s="819"/>
      <c r="K116" s="819"/>
      <c r="L116" s="819"/>
      <c r="M116" s="819"/>
      <c r="N116" s="819"/>
      <c r="O116" s="819"/>
      <c r="P116" s="819"/>
      <c r="Q116" s="819"/>
      <c r="R116" s="819"/>
      <c r="S116" s="819"/>
      <c r="T116" s="819"/>
      <c r="U116" s="819"/>
      <c r="V116" s="819"/>
      <c r="W116" s="819"/>
      <c r="X116" s="819"/>
      <c r="Y116" s="819"/>
      <c r="Z116" s="820"/>
      <c r="AA116" s="779">
        <v>579</v>
      </c>
      <c r="AB116" s="780"/>
      <c r="AC116" s="780"/>
      <c r="AD116" s="780"/>
      <c r="AE116" s="781"/>
      <c r="AF116" s="782">
        <v>367</v>
      </c>
      <c r="AG116" s="780"/>
      <c r="AH116" s="780"/>
      <c r="AI116" s="780"/>
      <c r="AJ116" s="781"/>
      <c r="AK116" s="782" t="s">
        <v>441</v>
      </c>
      <c r="AL116" s="780"/>
      <c r="AM116" s="780"/>
      <c r="AN116" s="780"/>
      <c r="AO116" s="781"/>
      <c r="AP116" s="821" t="s">
        <v>441</v>
      </c>
      <c r="AQ116" s="822"/>
      <c r="AR116" s="822"/>
      <c r="AS116" s="822"/>
      <c r="AT116" s="823"/>
      <c r="AU116" s="932"/>
      <c r="AV116" s="933"/>
      <c r="AW116" s="933"/>
      <c r="AX116" s="933"/>
      <c r="AY116" s="933"/>
      <c r="AZ116" s="909" t="s">
        <v>459</v>
      </c>
      <c r="BA116" s="910"/>
      <c r="BB116" s="910"/>
      <c r="BC116" s="910"/>
      <c r="BD116" s="910"/>
      <c r="BE116" s="910"/>
      <c r="BF116" s="910"/>
      <c r="BG116" s="910"/>
      <c r="BH116" s="910"/>
      <c r="BI116" s="910"/>
      <c r="BJ116" s="910"/>
      <c r="BK116" s="910"/>
      <c r="BL116" s="910"/>
      <c r="BM116" s="910"/>
      <c r="BN116" s="910"/>
      <c r="BO116" s="910"/>
      <c r="BP116" s="911"/>
      <c r="BQ116" s="816" t="s">
        <v>439</v>
      </c>
      <c r="BR116" s="817"/>
      <c r="BS116" s="817"/>
      <c r="BT116" s="817"/>
      <c r="BU116" s="817"/>
      <c r="BV116" s="817" t="s">
        <v>441</v>
      </c>
      <c r="BW116" s="817"/>
      <c r="BX116" s="817"/>
      <c r="BY116" s="817"/>
      <c r="BZ116" s="817"/>
      <c r="CA116" s="817" t="s">
        <v>439</v>
      </c>
      <c r="CB116" s="817"/>
      <c r="CC116" s="817"/>
      <c r="CD116" s="817"/>
      <c r="CE116" s="817"/>
      <c r="CF116" s="872" t="s">
        <v>439</v>
      </c>
      <c r="CG116" s="873"/>
      <c r="CH116" s="873"/>
      <c r="CI116" s="873"/>
      <c r="CJ116" s="873"/>
      <c r="CK116" s="927"/>
      <c r="CL116" s="885"/>
      <c r="CM116" s="815" t="s">
        <v>460</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441</v>
      </c>
      <c r="DH116" s="780"/>
      <c r="DI116" s="780"/>
      <c r="DJ116" s="780"/>
      <c r="DK116" s="781"/>
      <c r="DL116" s="782" t="s">
        <v>444</v>
      </c>
      <c r="DM116" s="780"/>
      <c r="DN116" s="780"/>
      <c r="DO116" s="780"/>
      <c r="DP116" s="781"/>
      <c r="DQ116" s="782" t="s">
        <v>439</v>
      </c>
      <c r="DR116" s="780"/>
      <c r="DS116" s="780"/>
      <c r="DT116" s="780"/>
      <c r="DU116" s="781"/>
      <c r="DV116" s="821" t="s">
        <v>439</v>
      </c>
      <c r="DW116" s="822"/>
      <c r="DX116" s="822"/>
      <c r="DY116" s="822"/>
      <c r="DZ116" s="823"/>
    </row>
    <row r="117" spans="1:130" s="230" customFormat="1" ht="26.25" customHeight="1" x14ac:dyDescent="0.15">
      <c r="A117" s="895" t="s">
        <v>188</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54" t="s">
        <v>461</v>
      </c>
      <c r="Z117" s="897"/>
      <c r="AA117" s="902">
        <v>3940658</v>
      </c>
      <c r="AB117" s="903"/>
      <c r="AC117" s="903"/>
      <c r="AD117" s="903"/>
      <c r="AE117" s="904"/>
      <c r="AF117" s="905">
        <v>3877849</v>
      </c>
      <c r="AG117" s="903"/>
      <c r="AH117" s="903"/>
      <c r="AI117" s="903"/>
      <c r="AJ117" s="904"/>
      <c r="AK117" s="905">
        <v>3751700</v>
      </c>
      <c r="AL117" s="903"/>
      <c r="AM117" s="903"/>
      <c r="AN117" s="903"/>
      <c r="AO117" s="904"/>
      <c r="AP117" s="906"/>
      <c r="AQ117" s="907"/>
      <c r="AR117" s="907"/>
      <c r="AS117" s="907"/>
      <c r="AT117" s="908"/>
      <c r="AU117" s="932"/>
      <c r="AV117" s="933"/>
      <c r="AW117" s="933"/>
      <c r="AX117" s="933"/>
      <c r="AY117" s="933"/>
      <c r="AZ117" s="860" t="s">
        <v>462</v>
      </c>
      <c r="BA117" s="861"/>
      <c r="BB117" s="861"/>
      <c r="BC117" s="861"/>
      <c r="BD117" s="861"/>
      <c r="BE117" s="861"/>
      <c r="BF117" s="861"/>
      <c r="BG117" s="861"/>
      <c r="BH117" s="861"/>
      <c r="BI117" s="861"/>
      <c r="BJ117" s="861"/>
      <c r="BK117" s="861"/>
      <c r="BL117" s="861"/>
      <c r="BM117" s="861"/>
      <c r="BN117" s="861"/>
      <c r="BO117" s="861"/>
      <c r="BP117" s="862"/>
      <c r="BQ117" s="816" t="s">
        <v>463</v>
      </c>
      <c r="BR117" s="817"/>
      <c r="BS117" s="817"/>
      <c r="BT117" s="817"/>
      <c r="BU117" s="817"/>
      <c r="BV117" s="817" t="s">
        <v>438</v>
      </c>
      <c r="BW117" s="817"/>
      <c r="BX117" s="817"/>
      <c r="BY117" s="817"/>
      <c r="BZ117" s="817"/>
      <c r="CA117" s="817" t="s">
        <v>464</v>
      </c>
      <c r="CB117" s="817"/>
      <c r="CC117" s="817"/>
      <c r="CD117" s="817"/>
      <c r="CE117" s="817"/>
      <c r="CF117" s="872" t="s">
        <v>465</v>
      </c>
      <c r="CG117" s="873"/>
      <c r="CH117" s="873"/>
      <c r="CI117" s="873"/>
      <c r="CJ117" s="873"/>
      <c r="CK117" s="927"/>
      <c r="CL117" s="885"/>
      <c r="CM117" s="815" t="s">
        <v>466</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463</v>
      </c>
      <c r="DH117" s="780"/>
      <c r="DI117" s="780"/>
      <c r="DJ117" s="780"/>
      <c r="DK117" s="781"/>
      <c r="DL117" s="782" t="s">
        <v>464</v>
      </c>
      <c r="DM117" s="780"/>
      <c r="DN117" s="780"/>
      <c r="DO117" s="780"/>
      <c r="DP117" s="781"/>
      <c r="DQ117" s="782" t="s">
        <v>438</v>
      </c>
      <c r="DR117" s="780"/>
      <c r="DS117" s="780"/>
      <c r="DT117" s="780"/>
      <c r="DU117" s="781"/>
      <c r="DV117" s="821" t="s">
        <v>464</v>
      </c>
      <c r="DW117" s="822"/>
      <c r="DX117" s="822"/>
      <c r="DY117" s="822"/>
      <c r="DZ117" s="823"/>
    </row>
    <row r="118" spans="1:130" s="230" customFormat="1" ht="26.25" customHeight="1" x14ac:dyDescent="0.15">
      <c r="A118" s="895" t="s">
        <v>433</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430</v>
      </c>
      <c r="AB118" s="896"/>
      <c r="AC118" s="896"/>
      <c r="AD118" s="896"/>
      <c r="AE118" s="897"/>
      <c r="AF118" s="898" t="s">
        <v>431</v>
      </c>
      <c r="AG118" s="896"/>
      <c r="AH118" s="896"/>
      <c r="AI118" s="896"/>
      <c r="AJ118" s="897"/>
      <c r="AK118" s="898" t="s">
        <v>308</v>
      </c>
      <c r="AL118" s="896"/>
      <c r="AM118" s="896"/>
      <c r="AN118" s="896"/>
      <c r="AO118" s="897"/>
      <c r="AP118" s="899" t="s">
        <v>432</v>
      </c>
      <c r="AQ118" s="900"/>
      <c r="AR118" s="900"/>
      <c r="AS118" s="900"/>
      <c r="AT118" s="901"/>
      <c r="AU118" s="932"/>
      <c r="AV118" s="933"/>
      <c r="AW118" s="933"/>
      <c r="AX118" s="933"/>
      <c r="AY118" s="933"/>
      <c r="AZ118" s="818" t="s">
        <v>467</v>
      </c>
      <c r="BA118" s="819"/>
      <c r="BB118" s="819"/>
      <c r="BC118" s="819"/>
      <c r="BD118" s="819"/>
      <c r="BE118" s="819"/>
      <c r="BF118" s="819"/>
      <c r="BG118" s="819"/>
      <c r="BH118" s="819"/>
      <c r="BI118" s="819"/>
      <c r="BJ118" s="819"/>
      <c r="BK118" s="819"/>
      <c r="BL118" s="819"/>
      <c r="BM118" s="819"/>
      <c r="BN118" s="819"/>
      <c r="BO118" s="819"/>
      <c r="BP118" s="820"/>
      <c r="BQ118" s="856" t="s">
        <v>463</v>
      </c>
      <c r="BR118" s="857"/>
      <c r="BS118" s="857"/>
      <c r="BT118" s="857"/>
      <c r="BU118" s="857"/>
      <c r="BV118" s="857" t="s">
        <v>441</v>
      </c>
      <c r="BW118" s="857"/>
      <c r="BX118" s="857"/>
      <c r="BY118" s="857"/>
      <c r="BZ118" s="857"/>
      <c r="CA118" s="857" t="s">
        <v>468</v>
      </c>
      <c r="CB118" s="857"/>
      <c r="CC118" s="857"/>
      <c r="CD118" s="857"/>
      <c r="CE118" s="857"/>
      <c r="CF118" s="872" t="s">
        <v>463</v>
      </c>
      <c r="CG118" s="873"/>
      <c r="CH118" s="873"/>
      <c r="CI118" s="873"/>
      <c r="CJ118" s="873"/>
      <c r="CK118" s="927"/>
      <c r="CL118" s="885"/>
      <c r="CM118" s="815" t="s">
        <v>469</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470</v>
      </c>
      <c r="DH118" s="780"/>
      <c r="DI118" s="780"/>
      <c r="DJ118" s="780"/>
      <c r="DK118" s="781"/>
      <c r="DL118" s="782" t="s">
        <v>438</v>
      </c>
      <c r="DM118" s="780"/>
      <c r="DN118" s="780"/>
      <c r="DO118" s="780"/>
      <c r="DP118" s="781"/>
      <c r="DQ118" s="782" t="s">
        <v>471</v>
      </c>
      <c r="DR118" s="780"/>
      <c r="DS118" s="780"/>
      <c r="DT118" s="780"/>
      <c r="DU118" s="781"/>
      <c r="DV118" s="821" t="s">
        <v>472</v>
      </c>
      <c r="DW118" s="822"/>
      <c r="DX118" s="822"/>
      <c r="DY118" s="822"/>
      <c r="DZ118" s="823"/>
    </row>
    <row r="119" spans="1:130" s="230" customFormat="1" ht="26.25" customHeight="1" x14ac:dyDescent="0.15">
      <c r="A119" s="882" t="s">
        <v>436</v>
      </c>
      <c r="B119" s="883"/>
      <c r="C119" s="840" t="s">
        <v>437</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468</v>
      </c>
      <c r="AB119" s="889"/>
      <c r="AC119" s="889"/>
      <c r="AD119" s="889"/>
      <c r="AE119" s="890"/>
      <c r="AF119" s="891" t="s">
        <v>472</v>
      </c>
      <c r="AG119" s="889"/>
      <c r="AH119" s="889"/>
      <c r="AI119" s="889"/>
      <c r="AJ119" s="890"/>
      <c r="AK119" s="891" t="s">
        <v>473</v>
      </c>
      <c r="AL119" s="889"/>
      <c r="AM119" s="889"/>
      <c r="AN119" s="889"/>
      <c r="AO119" s="890"/>
      <c r="AP119" s="892" t="s">
        <v>465</v>
      </c>
      <c r="AQ119" s="893"/>
      <c r="AR119" s="893"/>
      <c r="AS119" s="893"/>
      <c r="AT119" s="894"/>
      <c r="AU119" s="934"/>
      <c r="AV119" s="935"/>
      <c r="AW119" s="935"/>
      <c r="AX119" s="935"/>
      <c r="AY119" s="935"/>
      <c r="AZ119" s="251" t="s">
        <v>188</v>
      </c>
      <c r="BA119" s="251"/>
      <c r="BB119" s="251"/>
      <c r="BC119" s="251"/>
      <c r="BD119" s="251"/>
      <c r="BE119" s="251"/>
      <c r="BF119" s="251"/>
      <c r="BG119" s="251"/>
      <c r="BH119" s="251"/>
      <c r="BI119" s="251"/>
      <c r="BJ119" s="251"/>
      <c r="BK119" s="251"/>
      <c r="BL119" s="251"/>
      <c r="BM119" s="251"/>
      <c r="BN119" s="251"/>
      <c r="BO119" s="854" t="s">
        <v>474</v>
      </c>
      <c r="BP119" s="855"/>
      <c r="BQ119" s="856">
        <v>35452271</v>
      </c>
      <c r="BR119" s="857"/>
      <c r="BS119" s="857"/>
      <c r="BT119" s="857"/>
      <c r="BU119" s="857"/>
      <c r="BV119" s="857">
        <v>35066480</v>
      </c>
      <c r="BW119" s="857"/>
      <c r="BX119" s="857"/>
      <c r="BY119" s="857"/>
      <c r="BZ119" s="857"/>
      <c r="CA119" s="857">
        <v>32529549</v>
      </c>
      <c r="CB119" s="857"/>
      <c r="CC119" s="857"/>
      <c r="CD119" s="857"/>
      <c r="CE119" s="857"/>
      <c r="CF119" s="748"/>
      <c r="CG119" s="749"/>
      <c r="CH119" s="749"/>
      <c r="CI119" s="749"/>
      <c r="CJ119" s="853"/>
      <c r="CK119" s="928"/>
      <c r="CL119" s="887"/>
      <c r="CM119" s="818" t="s">
        <v>475</v>
      </c>
      <c r="CN119" s="819"/>
      <c r="CO119" s="819"/>
      <c r="CP119" s="819"/>
      <c r="CQ119" s="819"/>
      <c r="CR119" s="819"/>
      <c r="CS119" s="819"/>
      <c r="CT119" s="819"/>
      <c r="CU119" s="819"/>
      <c r="CV119" s="819"/>
      <c r="CW119" s="819"/>
      <c r="CX119" s="819"/>
      <c r="CY119" s="819"/>
      <c r="CZ119" s="819"/>
      <c r="DA119" s="819"/>
      <c r="DB119" s="819"/>
      <c r="DC119" s="819"/>
      <c r="DD119" s="819"/>
      <c r="DE119" s="819"/>
      <c r="DF119" s="820"/>
      <c r="DG119" s="763" t="s">
        <v>464</v>
      </c>
      <c r="DH119" s="764"/>
      <c r="DI119" s="764"/>
      <c r="DJ119" s="764"/>
      <c r="DK119" s="765"/>
      <c r="DL119" s="766" t="s">
        <v>441</v>
      </c>
      <c r="DM119" s="764"/>
      <c r="DN119" s="764"/>
      <c r="DO119" s="764"/>
      <c r="DP119" s="765"/>
      <c r="DQ119" s="766" t="s">
        <v>441</v>
      </c>
      <c r="DR119" s="764"/>
      <c r="DS119" s="764"/>
      <c r="DT119" s="764"/>
      <c r="DU119" s="765"/>
      <c r="DV119" s="828" t="s">
        <v>476</v>
      </c>
      <c r="DW119" s="829"/>
      <c r="DX119" s="829"/>
      <c r="DY119" s="829"/>
      <c r="DZ119" s="830"/>
    </row>
    <row r="120" spans="1:130" s="230" customFormat="1" ht="26.25" customHeight="1" x14ac:dyDescent="0.15">
      <c r="A120" s="884"/>
      <c r="B120" s="885"/>
      <c r="C120" s="815" t="s">
        <v>443</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477</v>
      </c>
      <c r="AB120" s="780"/>
      <c r="AC120" s="780"/>
      <c r="AD120" s="780"/>
      <c r="AE120" s="781"/>
      <c r="AF120" s="782" t="s">
        <v>476</v>
      </c>
      <c r="AG120" s="780"/>
      <c r="AH120" s="780"/>
      <c r="AI120" s="780"/>
      <c r="AJ120" s="781"/>
      <c r="AK120" s="782" t="s">
        <v>464</v>
      </c>
      <c r="AL120" s="780"/>
      <c r="AM120" s="780"/>
      <c r="AN120" s="780"/>
      <c r="AO120" s="781"/>
      <c r="AP120" s="821" t="s">
        <v>438</v>
      </c>
      <c r="AQ120" s="822"/>
      <c r="AR120" s="822"/>
      <c r="AS120" s="822"/>
      <c r="AT120" s="823"/>
      <c r="AU120" s="874" t="s">
        <v>478</v>
      </c>
      <c r="AV120" s="875"/>
      <c r="AW120" s="875"/>
      <c r="AX120" s="875"/>
      <c r="AY120" s="876"/>
      <c r="AZ120" s="840" t="s">
        <v>479</v>
      </c>
      <c r="BA120" s="808"/>
      <c r="BB120" s="808"/>
      <c r="BC120" s="808"/>
      <c r="BD120" s="808"/>
      <c r="BE120" s="808"/>
      <c r="BF120" s="808"/>
      <c r="BG120" s="808"/>
      <c r="BH120" s="808"/>
      <c r="BI120" s="808"/>
      <c r="BJ120" s="808"/>
      <c r="BK120" s="808"/>
      <c r="BL120" s="808"/>
      <c r="BM120" s="808"/>
      <c r="BN120" s="808"/>
      <c r="BO120" s="808"/>
      <c r="BP120" s="809"/>
      <c r="BQ120" s="841">
        <v>2843606</v>
      </c>
      <c r="BR120" s="825"/>
      <c r="BS120" s="825"/>
      <c r="BT120" s="825"/>
      <c r="BU120" s="825"/>
      <c r="BV120" s="825">
        <v>3364773</v>
      </c>
      <c r="BW120" s="825"/>
      <c r="BX120" s="825"/>
      <c r="BY120" s="825"/>
      <c r="BZ120" s="825"/>
      <c r="CA120" s="825">
        <v>4913984</v>
      </c>
      <c r="CB120" s="825"/>
      <c r="CC120" s="825"/>
      <c r="CD120" s="825"/>
      <c r="CE120" s="825"/>
      <c r="CF120" s="863">
        <v>37.700000000000003</v>
      </c>
      <c r="CG120" s="864"/>
      <c r="CH120" s="864"/>
      <c r="CI120" s="864"/>
      <c r="CJ120" s="864"/>
      <c r="CK120" s="865" t="s">
        <v>480</v>
      </c>
      <c r="CL120" s="832"/>
      <c r="CM120" s="832"/>
      <c r="CN120" s="832"/>
      <c r="CO120" s="833"/>
      <c r="CP120" s="869" t="s">
        <v>481</v>
      </c>
      <c r="CQ120" s="870"/>
      <c r="CR120" s="870"/>
      <c r="CS120" s="870"/>
      <c r="CT120" s="870"/>
      <c r="CU120" s="870"/>
      <c r="CV120" s="870"/>
      <c r="CW120" s="870"/>
      <c r="CX120" s="870"/>
      <c r="CY120" s="870"/>
      <c r="CZ120" s="870"/>
      <c r="DA120" s="870"/>
      <c r="DB120" s="870"/>
      <c r="DC120" s="870"/>
      <c r="DD120" s="870"/>
      <c r="DE120" s="870"/>
      <c r="DF120" s="871"/>
      <c r="DG120" s="841">
        <v>7951136</v>
      </c>
      <c r="DH120" s="825"/>
      <c r="DI120" s="825"/>
      <c r="DJ120" s="825"/>
      <c r="DK120" s="825"/>
      <c r="DL120" s="825">
        <v>7188926</v>
      </c>
      <c r="DM120" s="825"/>
      <c r="DN120" s="825"/>
      <c r="DO120" s="825"/>
      <c r="DP120" s="825"/>
      <c r="DQ120" s="825">
        <v>6157244</v>
      </c>
      <c r="DR120" s="825"/>
      <c r="DS120" s="825"/>
      <c r="DT120" s="825"/>
      <c r="DU120" s="825"/>
      <c r="DV120" s="826">
        <v>47.2</v>
      </c>
      <c r="DW120" s="826"/>
      <c r="DX120" s="826"/>
      <c r="DY120" s="826"/>
      <c r="DZ120" s="827"/>
    </row>
    <row r="121" spans="1:130" s="230" customFormat="1" ht="26.25" customHeight="1" x14ac:dyDescent="0.15">
      <c r="A121" s="884"/>
      <c r="B121" s="885"/>
      <c r="C121" s="860" t="s">
        <v>482</v>
      </c>
      <c r="D121" s="861"/>
      <c r="E121" s="861"/>
      <c r="F121" s="861"/>
      <c r="G121" s="861"/>
      <c r="H121" s="861"/>
      <c r="I121" s="861"/>
      <c r="J121" s="861"/>
      <c r="K121" s="861"/>
      <c r="L121" s="861"/>
      <c r="M121" s="861"/>
      <c r="N121" s="861"/>
      <c r="O121" s="861"/>
      <c r="P121" s="861"/>
      <c r="Q121" s="861"/>
      <c r="R121" s="861"/>
      <c r="S121" s="861"/>
      <c r="T121" s="861"/>
      <c r="U121" s="861"/>
      <c r="V121" s="861"/>
      <c r="W121" s="861"/>
      <c r="X121" s="861"/>
      <c r="Y121" s="861"/>
      <c r="Z121" s="862"/>
      <c r="AA121" s="779" t="s">
        <v>465</v>
      </c>
      <c r="AB121" s="780"/>
      <c r="AC121" s="780"/>
      <c r="AD121" s="780"/>
      <c r="AE121" s="781"/>
      <c r="AF121" s="782" t="s">
        <v>470</v>
      </c>
      <c r="AG121" s="780"/>
      <c r="AH121" s="780"/>
      <c r="AI121" s="780"/>
      <c r="AJ121" s="781"/>
      <c r="AK121" s="782" t="s">
        <v>394</v>
      </c>
      <c r="AL121" s="780"/>
      <c r="AM121" s="780"/>
      <c r="AN121" s="780"/>
      <c r="AO121" s="781"/>
      <c r="AP121" s="821" t="s">
        <v>394</v>
      </c>
      <c r="AQ121" s="822"/>
      <c r="AR121" s="822"/>
      <c r="AS121" s="822"/>
      <c r="AT121" s="823"/>
      <c r="AU121" s="877"/>
      <c r="AV121" s="878"/>
      <c r="AW121" s="878"/>
      <c r="AX121" s="878"/>
      <c r="AY121" s="879"/>
      <c r="AZ121" s="815" t="s">
        <v>483</v>
      </c>
      <c r="BA121" s="752"/>
      <c r="BB121" s="752"/>
      <c r="BC121" s="752"/>
      <c r="BD121" s="752"/>
      <c r="BE121" s="752"/>
      <c r="BF121" s="752"/>
      <c r="BG121" s="752"/>
      <c r="BH121" s="752"/>
      <c r="BI121" s="752"/>
      <c r="BJ121" s="752"/>
      <c r="BK121" s="752"/>
      <c r="BL121" s="752"/>
      <c r="BM121" s="752"/>
      <c r="BN121" s="752"/>
      <c r="BO121" s="752"/>
      <c r="BP121" s="753"/>
      <c r="BQ121" s="816">
        <v>3319063</v>
      </c>
      <c r="BR121" s="817"/>
      <c r="BS121" s="817"/>
      <c r="BT121" s="817"/>
      <c r="BU121" s="817"/>
      <c r="BV121" s="817">
        <v>3023901</v>
      </c>
      <c r="BW121" s="817"/>
      <c r="BX121" s="817"/>
      <c r="BY121" s="817"/>
      <c r="BZ121" s="817"/>
      <c r="CA121" s="817">
        <v>2861382</v>
      </c>
      <c r="CB121" s="817"/>
      <c r="CC121" s="817"/>
      <c r="CD121" s="817"/>
      <c r="CE121" s="817"/>
      <c r="CF121" s="872">
        <v>22</v>
      </c>
      <c r="CG121" s="873"/>
      <c r="CH121" s="873"/>
      <c r="CI121" s="873"/>
      <c r="CJ121" s="873"/>
      <c r="CK121" s="866"/>
      <c r="CL121" s="835"/>
      <c r="CM121" s="835"/>
      <c r="CN121" s="835"/>
      <c r="CO121" s="836"/>
      <c r="CP121" s="844" t="s">
        <v>484</v>
      </c>
      <c r="CQ121" s="845"/>
      <c r="CR121" s="845"/>
      <c r="CS121" s="845"/>
      <c r="CT121" s="845"/>
      <c r="CU121" s="845"/>
      <c r="CV121" s="845"/>
      <c r="CW121" s="845"/>
      <c r="CX121" s="845"/>
      <c r="CY121" s="845"/>
      <c r="CZ121" s="845"/>
      <c r="DA121" s="845"/>
      <c r="DB121" s="845"/>
      <c r="DC121" s="845"/>
      <c r="DD121" s="845"/>
      <c r="DE121" s="845"/>
      <c r="DF121" s="846"/>
      <c r="DG121" s="816">
        <v>82178</v>
      </c>
      <c r="DH121" s="817"/>
      <c r="DI121" s="817"/>
      <c r="DJ121" s="817"/>
      <c r="DK121" s="817"/>
      <c r="DL121" s="817">
        <v>72238</v>
      </c>
      <c r="DM121" s="817"/>
      <c r="DN121" s="817"/>
      <c r="DO121" s="817"/>
      <c r="DP121" s="817"/>
      <c r="DQ121" s="817">
        <v>60070</v>
      </c>
      <c r="DR121" s="817"/>
      <c r="DS121" s="817"/>
      <c r="DT121" s="817"/>
      <c r="DU121" s="817"/>
      <c r="DV121" s="794">
        <v>0.5</v>
      </c>
      <c r="DW121" s="794"/>
      <c r="DX121" s="794"/>
      <c r="DY121" s="794"/>
      <c r="DZ121" s="795"/>
    </row>
    <row r="122" spans="1:130" s="230" customFormat="1" ht="26.25" customHeight="1" x14ac:dyDescent="0.15">
      <c r="A122" s="884"/>
      <c r="B122" s="885"/>
      <c r="C122" s="815" t="s">
        <v>454</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438</v>
      </c>
      <c r="AB122" s="780"/>
      <c r="AC122" s="780"/>
      <c r="AD122" s="780"/>
      <c r="AE122" s="781"/>
      <c r="AF122" s="782" t="s">
        <v>464</v>
      </c>
      <c r="AG122" s="780"/>
      <c r="AH122" s="780"/>
      <c r="AI122" s="780"/>
      <c r="AJ122" s="781"/>
      <c r="AK122" s="782" t="s">
        <v>465</v>
      </c>
      <c r="AL122" s="780"/>
      <c r="AM122" s="780"/>
      <c r="AN122" s="780"/>
      <c r="AO122" s="781"/>
      <c r="AP122" s="821" t="s">
        <v>471</v>
      </c>
      <c r="AQ122" s="822"/>
      <c r="AR122" s="822"/>
      <c r="AS122" s="822"/>
      <c r="AT122" s="823"/>
      <c r="AU122" s="877"/>
      <c r="AV122" s="878"/>
      <c r="AW122" s="878"/>
      <c r="AX122" s="878"/>
      <c r="AY122" s="879"/>
      <c r="AZ122" s="818" t="s">
        <v>485</v>
      </c>
      <c r="BA122" s="819"/>
      <c r="BB122" s="819"/>
      <c r="BC122" s="819"/>
      <c r="BD122" s="819"/>
      <c r="BE122" s="819"/>
      <c r="BF122" s="819"/>
      <c r="BG122" s="819"/>
      <c r="BH122" s="819"/>
      <c r="BI122" s="819"/>
      <c r="BJ122" s="819"/>
      <c r="BK122" s="819"/>
      <c r="BL122" s="819"/>
      <c r="BM122" s="819"/>
      <c r="BN122" s="819"/>
      <c r="BO122" s="819"/>
      <c r="BP122" s="820"/>
      <c r="BQ122" s="856">
        <v>22142361</v>
      </c>
      <c r="BR122" s="857"/>
      <c r="BS122" s="857"/>
      <c r="BT122" s="857"/>
      <c r="BU122" s="857"/>
      <c r="BV122" s="857">
        <v>21915765</v>
      </c>
      <c r="BW122" s="857"/>
      <c r="BX122" s="857"/>
      <c r="BY122" s="857"/>
      <c r="BZ122" s="857"/>
      <c r="CA122" s="857">
        <v>20513564</v>
      </c>
      <c r="CB122" s="857"/>
      <c r="CC122" s="857"/>
      <c r="CD122" s="857"/>
      <c r="CE122" s="857"/>
      <c r="CF122" s="858">
        <v>157.4</v>
      </c>
      <c r="CG122" s="859"/>
      <c r="CH122" s="859"/>
      <c r="CI122" s="859"/>
      <c r="CJ122" s="859"/>
      <c r="CK122" s="866"/>
      <c r="CL122" s="835"/>
      <c r="CM122" s="835"/>
      <c r="CN122" s="835"/>
      <c r="CO122" s="836"/>
      <c r="CP122" s="844"/>
      <c r="CQ122" s="845"/>
      <c r="CR122" s="845"/>
      <c r="CS122" s="845"/>
      <c r="CT122" s="845"/>
      <c r="CU122" s="845"/>
      <c r="CV122" s="845"/>
      <c r="CW122" s="845"/>
      <c r="CX122" s="845"/>
      <c r="CY122" s="845"/>
      <c r="CZ122" s="845"/>
      <c r="DA122" s="845"/>
      <c r="DB122" s="845"/>
      <c r="DC122" s="845"/>
      <c r="DD122" s="845"/>
      <c r="DE122" s="845"/>
      <c r="DF122" s="846"/>
      <c r="DG122" s="816"/>
      <c r="DH122" s="817"/>
      <c r="DI122" s="817"/>
      <c r="DJ122" s="817"/>
      <c r="DK122" s="817"/>
      <c r="DL122" s="817"/>
      <c r="DM122" s="817"/>
      <c r="DN122" s="817"/>
      <c r="DO122" s="817"/>
      <c r="DP122" s="817"/>
      <c r="DQ122" s="817"/>
      <c r="DR122" s="817"/>
      <c r="DS122" s="817"/>
      <c r="DT122" s="817"/>
      <c r="DU122" s="817"/>
      <c r="DV122" s="794"/>
      <c r="DW122" s="794"/>
      <c r="DX122" s="794"/>
      <c r="DY122" s="794"/>
      <c r="DZ122" s="795"/>
    </row>
    <row r="123" spans="1:130" s="230" customFormat="1" ht="26.25" customHeight="1" x14ac:dyDescent="0.15">
      <c r="A123" s="884"/>
      <c r="B123" s="885"/>
      <c r="C123" s="815" t="s">
        <v>460</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468</v>
      </c>
      <c r="AB123" s="780"/>
      <c r="AC123" s="780"/>
      <c r="AD123" s="780"/>
      <c r="AE123" s="781"/>
      <c r="AF123" s="782" t="s">
        <v>464</v>
      </c>
      <c r="AG123" s="780"/>
      <c r="AH123" s="780"/>
      <c r="AI123" s="780"/>
      <c r="AJ123" s="781"/>
      <c r="AK123" s="782" t="s">
        <v>472</v>
      </c>
      <c r="AL123" s="780"/>
      <c r="AM123" s="780"/>
      <c r="AN123" s="780"/>
      <c r="AO123" s="781"/>
      <c r="AP123" s="821" t="s">
        <v>464</v>
      </c>
      <c r="AQ123" s="822"/>
      <c r="AR123" s="822"/>
      <c r="AS123" s="822"/>
      <c r="AT123" s="823"/>
      <c r="AU123" s="880"/>
      <c r="AV123" s="881"/>
      <c r="AW123" s="881"/>
      <c r="AX123" s="881"/>
      <c r="AY123" s="881"/>
      <c r="AZ123" s="251" t="s">
        <v>188</v>
      </c>
      <c r="BA123" s="251"/>
      <c r="BB123" s="251"/>
      <c r="BC123" s="251"/>
      <c r="BD123" s="251"/>
      <c r="BE123" s="251"/>
      <c r="BF123" s="251"/>
      <c r="BG123" s="251"/>
      <c r="BH123" s="251"/>
      <c r="BI123" s="251"/>
      <c r="BJ123" s="251"/>
      <c r="BK123" s="251"/>
      <c r="BL123" s="251"/>
      <c r="BM123" s="251"/>
      <c r="BN123" s="251"/>
      <c r="BO123" s="854" t="s">
        <v>486</v>
      </c>
      <c r="BP123" s="855"/>
      <c r="BQ123" s="851">
        <v>28305030</v>
      </c>
      <c r="BR123" s="852"/>
      <c r="BS123" s="852"/>
      <c r="BT123" s="852"/>
      <c r="BU123" s="852"/>
      <c r="BV123" s="852">
        <v>28304439</v>
      </c>
      <c r="BW123" s="852"/>
      <c r="BX123" s="852"/>
      <c r="BY123" s="852"/>
      <c r="BZ123" s="852"/>
      <c r="CA123" s="852">
        <v>28288930</v>
      </c>
      <c r="CB123" s="852"/>
      <c r="CC123" s="852"/>
      <c r="CD123" s="852"/>
      <c r="CE123" s="852"/>
      <c r="CF123" s="748"/>
      <c r="CG123" s="749"/>
      <c r="CH123" s="749"/>
      <c r="CI123" s="749"/>
      <c r="CJ123" s="853"/>
      <c r="CK123" s="866"/>
      <c r="CL123" s="835"/>
      <c r="CM123" s="835"/>
      <c r="CN123" s="835"/>
      <c r="CO123" s="836"/>
      <c r="CP123" s="844"/>
      <c r="CQ123" s="845"/>
      <c r="CR123" s="845"/>
      <c r="CS123" s="845"/>
      <c r="CT123" s="845"/>
      <c r="CU123" s="845"/>
      <c r="CV123" s="845"/>
      <c r="CW123" s="845"/>
      <c r="CX123" s="845"/>
      <c r="CY123" s="845"/>
      <c r="CZ123" s="845"/>
      <c r="DA123" s="845"/>
      <c r="DB123" s="845"/>
      <c r="DC123" s="845"/>
      <c r="DD123" s="845"/>
      <c r="DE123" s="845"/>
      <c r="DF123" s="846"/>
      <c r="DG123" s="779"/>
      <c r="DH123" s="780"/>
      <c r="DI123" s="780"/>
      <c r="DJ123" s="780"/>
      <c r="DK123" s="781"/>
      <c r="DL123" s="782"/>
      <c r="DM123" s="780"/>
      <c r="DN123" s="780"/>
      <c r="DO123" s="780"/>
      <c r="DP123" s="781"/>
      <c r="DQ123" s="782"/>
      <c r="DR123" s="780"/>
      <c r="DS123" s="780"/>
      <c r="DT123" s="780"/>
      <c r="DU123" s="781"/>
      <c r="DV123" s="821"/>
      <c r="DW123" s="822"/>
      <c r="DX123" s="822"/>
      <c r="DY123" s="822"/>
      <c r="DZ123" s="823"/>
    </row>
    <row r="124" spans="1:130" s="230" customFormat="1" ht="26.25" customHeight="1" thickBot="1" x14ac:dyDescent="0.2">
      <c r="A124" s="884"/>
      <c r="B124" s="885"/>
      <c r="C124" s="815" t="s">
        <v>466</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441</v>
      </c>
      <c r="AB124" s="780"/>
      <c r="AC124" s="780"/>
      <c r="AD124" s="780"/>
      <c r="AE124" s="781"/>
      <c r="AF124" s="782" t="s">
        <v>463</v>
      </c>
      <c r="AG124" s="780"/>
      <c r="AH124" s="780"/>
      <c r="AI124" s="780"/>
      <c r="AJ124" s="781"/>
      <c r="AK124" s="782" t="s">
        <v>464</v>
      </c>
      <c r="AL124" s="780"/>
      <c r="AM124" s="780"/>
      <c r="AN124" s="780"/>
      <c r="AO124" s="781"/>
      <c r="AP124" s="821" t="s">
        <v>472</v>
      </c>
      <c r="AQ124" s="822"/>
      <c r="AR124" s="822"/>
      <c r="AS124" s="822"/>
      <c r="AT124" s="823"/>
      <c r="AU124" s="847" t="s">
        <v>487</v>
      </c>
      <c r="AV124" s="848"/>
      <c r="AW124" s="848"/>
      <c r="AX124" s="848"/>
      <c r="AY124" s="848"/>
      <c r="AZ124" s="848"/>
      <c r="BA124" s="848"/>
      <c r="BB124" s="848"/>
      <c r="BC124" s="848"/>
      <c r="BD124" s="848"/>
      <c r="BE124" s="848"/>
      <c r="BF124" s="848"/>
      <c r="BG124" s="848"/>
      <c r="BH124" s="848"/>
      <c r="BI124" s="848"/>
      <c r="BJ124" s="848"/>
      <c r="BK124" s="848"/>
      <c r="BL124" s="848"/>
      <c r="BM124" s="848"/>
      <c r="BN124" s="848"/>
      <c r="BO124" s="848"/>
      <c r="BP124" s="849"/>
      <c r="BQ124" s="850">
        <v>56.2</v>
      </c>
      <c r="BR124" s="842"/>
      <c r="BS124" s="842"/>
      <c r="BT124" s="842"/>
      <c r="BU124" s="842"/>
      <c r="BV124" s="842">
        <v>50.8</v>
      </c>
      <c r="BW124" s="842"/>
      <c r="BX124" s="842"/>
      <c r="BY124" s="842"/>
      <c r="BZ124" s="842"/>
      <c r="CA124" s="842">
        <v>32.5</v>
      </c>
      <c r="CB124" s="842"/>
      <c r="CC124" s="842"/>
      <c r="CD124" s="842"/>
      <c r="CE124" s="842"/>
      <c r="CF124" s="726"/>
      <c r="CG124" s="727"/>
      <c r="CH124" s="727"/>
      <c r="CI124" s="727"/>
      <c r="CJ124" s="843"/>
      <c r="CK124" s="867"/>
      <c r="CL124" s="867"/>
      <c r="CM124" s="867"/>
      <c r="CN124" s="867"/>
      <c r="CO124" s="868"/>
      <c r="CP124" s="844" t="s">
        <v>488</v>
      </c>
      <c r="CQ124" s="845"/>
      <c r="CR124" s="845"/>
      <c r="CS124" s="845"/>
      <c r="CT124" s="845"/>
      <c r="CU124" s="845"/>
      <c r="CV124" s="845"/>
      <c r="CW124" s="845"/>
      <c r="CX124" s="845"/>
      <c r="CY124" s="845"/>
      <c r="CZ124" s="845"/>
      <c r="DA124" s="845"/>
      <c r="DB124" s="845"/>
      <c r="DC124" s="845"/>
      <c r="DD124" s="845"/>
      <c r="DE124" s="845"/>
      <c r="DF124" s="846"/>
      <c r="DG124" s="763" t="s">
        <v>472</v>
      </c>
      <c r="DH124" s="764"/>
      <c r="DI124" s="764"/>
      <c r="DJ124" s="764"/>
      <c r="DK124" s="765"/>
      <c r="DL124" s="766" t="s">
        <v>438</v>
      </c>
      <c r="DM124" s="764"/>
      <c r="DN124" s="764"/>
      <c r="DO124" s="764"/>
      <c r="DP124" s="765"/>
      <c r="DQ124" s="766" t="s">
        <v>472</v>
      </c>
      <c r="DR124" s="764"/>
      <c r="DS124" s="764"/>
      <c r="DT124" s="764"/>
      <c r="DU124" s="765"/>
      <c r="DV124" s="828" t="s">
        <v>472</v>
      </c>
      <c r="DW124" s="829"/>
      <c r="DX124" s="829"/>
      <c r="DY124" s="829"/>
      <c r="DZ124" s="830"/>
    </row>
    <row r="125" spans="1:130" s="230" customFormat="1" ht="26.25" customHeight="1" x14ac:dyDescent="0.15">
      <c r="A125" s="884"/>
      <c r="B125" s="885"/>
      <c r="C125" s="815" t="s">
        <v>469</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473</v>
      </c>
      <c r="AB125" s="780"/>
      <c r="AC125" s="780"/>
      <c r="AD125" s="780"/>
      <c r="AE125" s="781"/>
      <c r="AF125" s="782" t="s">
        <v>438</v>
      </c>
      <c r="AG125" s="780"/>
      <c r="AH125" s="780"/>
      <c r="AI125" s="780"/>
      <c r="AJ125" s="781"/>
      <c r="AK125" s="782" t="s">
        <v>472</v>
      </c>
      <c r="AL125" s="780"/>
      <c r="AM125" s="780"/>
      <c r="AN125" s="780"/>
      <c r="AO125" s="781"/>
      <c r="AP125" s="821" t="s">
        <v>438</v>
      </c>
      <c r="AQ125" s="822"/>
      <c r="AR125" s="822"/>
      <c r="AS125" s="822"/>
      <c r="AT125" s="823"/>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31" t="s">
        <v>489</v>
      </c>
      <c r="CL125" s="832"/>
      <c r="CM125" s="832"/>
      <c r="CN125" s="832"/>
      <c r="CO125" s="833"/>
      <c r="CP125" s="840" t="s">
        <v>490</v>
      </c>
      <c r="CQ125" s="808"/>
      <c r="CR125" s="808"/>
      <c r="CS125" s="808"/>
      <c r="CT125" s="808"/>
      <c r="CU125" s="808"/>
      <c r="CV125" s="808"/>
      <c r="CW125" s="808"/>
      <c r="CX125" s="808"/>
      <c r="CY125" s="808"/>
      <c r="CZ125" s="808"/>
      <c r="DA125" s="808"/>
      <c r="DB125" s="808"/>
      <c r="DC125" s="808"/>
      <c r="DD125" s="808"/>
      <c r="DE125" s="808"/>
      <c r="DF125" s="809"/>
      <c r="DG125" s="841" t="s">
        <v>472</v>
      </c>
      <c r="DH125" s="825"/>
      <c r="DI125" s="825"/>
      <c r="DJ125" s="825"/>
      <c r="DK125" s="825"/>
      <c r="DL125" s="825" t="s">
        <v>463</v>
      </c>
      <c r="DM125" s="825"/>
      <c r="DN125" s="825"/>
      <c r="DO125" s="825"/>
      <c r="DP125" s="825"/>
      <c r="DQ125" s="825" t="s">
        <v>463</v>
      </c>
      <c r="DR125" s="825"/>
      <c r="DS125" s="825"/>
      <c r="DT125" s="825"/>
      <c r="DU125" s="825"/>
      <c r="DV125" s="826" t="s">
        <v>438</v>
      </c>
      <c r="DW125" s="826"/>
      <c r="DX125" s="826"/>
      <c r="DY125" s="826"/>
      <c r="DZ125" s="827"/>
    </row>
    <row r="126" spans="1:130" s="230" customFormat="1" ht="26.25" customHeight="1" thickBot="1" x14ac:dyDescent="0.2">
      <c r="A126" s="884"/>
      <c r="B126" s="885"/>
      <c r="C126" s="815" t="s">
        <v>475</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468</v>
      </c>
      <c r="AB126" s="780"/>
      <c r="AC126" s="780"/>
      <c r="AD126" s="780"/>
      <c r="AE126" s="781"/>
      <c r="AF126" s="782" t="s">
        <v>477</v>
      </c>
      <c r="AG126" s="780"/>
      <c r="AH126" s="780"/>
      <c r="AI126" s="780"/>
      <c r="AJ126" s="781"/>
      <c r="AK126" s="782" t="s">
        <v>463</v>
      </c>
      <c r="AL126" s="780"/>
      <c r="AM126" s="780"/>
      <c r="AN126" s="780"/>
      <c r="AO126" s="781"/>
      <c r="AP126" s="821" t="s">
        <v>464</v>
      </c>
      <c r="AQ126" s="822"/>
      <c r="AR126" s="822"/>
      <c r="AS126" s="822"/>
      <c r="AT126" s="823"/>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34"/>
      <c r="CL126" s="835"/>
      <c r="CM126" s="835"/>
      <c r="CN126" s="835"/>
      <c r="CO126" s="836"/>
      <c r="CP126" s="815" t="s">
        <v>491</v>
      </c>
      <c r="CQ126" s="752"/>
      <c r="CR126" s="752"/>
      <c r="CS126" s="752"/>
      <c r="CT126" s="752"/>
      <c r="CU126" s="752"/>
      <c r="CV126" s="752"/>
      <c r="CW126" s="752"/>
      <c r="CX126" s="752"/>
      <c r="CY126" s="752"/>
      <c r="CZ126" s="752"/>
      <c r="DA126" s="752"/>
      <c r="DB126" s="752"/>
      <c r="DC126" s="752"/>
      <c r="DD126" s="752"/>
      <c r="DE126" s="752"/>
      <c r="DF126" s="753"/>
      <c r="DG126" s="816" t="s">
        <v>472</v>
      </c>
      <c r="DH126" s="817"/>
      <c r="DI126" s="817"/>
      <c r="DJ126" s="817"/>
      <c r="DK126" s="817"/>
      <c r="DL126" s="817" t="s">
        <v>472</v>
      </c>
      <c r="DM126" s="817"/>
      <c r="DN126" s="817"/>
      <c r="DO126" s="817"/>
      <c r="DP126" s="817"/>
      <c r="DQ126" s="817" t="s">
        <v>464</v>
      </c>
      <c r="DR126" s="817"/>
      <c r="DS126" s="817"/>
      <c r="DT126" s="817"/>
      <c r="DU126" s="817"/>
      <c r="DV126" s="794" t="s">
        <v>468</v>
      </c>
      <c r="DW126" s="794"/>
      <c r="DX126" s="794"/>
      <c r="DY126" s="794"/>
      <c r="DZ126" s="795"/>
    </row>
    <row r="127" spans="1:130" s="230" customFormat="1" ht="26.25" customHeight="1" x14ac:dyDescent="0.15">
      <c r="A127" s="886"/>
      <c r="B127" s="887"/>
      <c r="C127" s="818" t="s">
        <v>492</v>
      </c>
      <c r="D127" s="819"/>
      <c r="E127" s="819"/>
      <c r="F127" s="819"/>
      <c r="G127" s="819"/>
      <c r="H127" s="819"/>
      <c r="I127" s="819"/>
      <c r="J127" s="819"/>
      <c r="K127" s="819"/>
      <c r="L127" s="819"/>
      <c r="M127" s="819"/>
      <c r="N127" s="819"/>
      <c r="O127" s="819"/>
      <c r="P127" s="819"/>
      <c r="Q127" s="819"/>
      <c r="R127" s="819"/>
      <c r="S127" s="819"/>
      <c r="T127" s="819"/>
      <c r="U127" s="819"/>
      <c r="V127" s="819"/>
      <c r="W127" s="819"/>
      <c r="X127" s="819"/>
      <c r="Y127" s="819"/>
      <c r="Z127" s="820"/>
      <c r="AA127" s="779" t="s">
        <v>473</v>
      </c>
      <c r="AB127" s="780"/>
      <c r="AC127" s="780"/>
      <c r="AD127" s="780"/>
      <c r="AE127" s="781"/>
      <c r="AF127" s="782" t="s">
        <v>463</v>
      </c>
      <c r="AG127" s="780"/>
      <c r="AH127" s="780"/>
      <c r="AI127" s="780"/>
      <c r="AJ127" s="781"/>
      <c r="AK127" s="782" t="s">
        <v>468</v>
      </c>
      <c r="AL127" s="780"/>
      <c r="AM127" s="780"/>
      <c r="AN127" s="780"/>
      <c r="AO127" s="781"/>
      <c r="AP127" s="821" t="s">
        <v>472</v>
      </c>
      <c r="AQ127" s="822"/>
      <c r="AR127" s="822"/>
      <c r="AS127" s="822"/>
      <c r="AT127" s="823"/>
      <c r="AU127" s="232"/>
      <c r="AV127" s="232"/>
      <c r="AW127" s="232"/>
      <c r="AX127" s="824" t="s">
        <v>493</v>
      </c>
      <c r="AY127" s="812"/>
      <c r="AZ127" s="812"/>
      <c r="BA127" s="812"/>
      <c r="BB127" s="812"/>
      <c r="BC127" s="812"/>
      <c r="BD127" s="812"/>
      <c r="BE127" s="813"/>
      <c r="BF127" s="811" t="s">
        <v>494</v>
      </c>
      <c r="BG127" s="812"/>
      <c r="BH127" s="812"/>
      <c r="BI127" s="812"/>
      <c r="BJ127" s="812"/>
      <c r="BK127" s="812"/>
      <c r="BL127" s="813"/>
      <c r="BM127" s="811" t="s">
        <v>495</v>
      </c>
      <c r="BN127" s="812"/>
      <c r="BO127" s="812"/>
      <c r="BP127" s="812"/>
      <c r="BQ127" s="812"/>
      <c r="BR127" s="812"/>
      <c r="BS127" s="813"/>
      <c r="BT127" s="811" t="s">
        <v>496</v>
      </c>
      <c r="BU127" s="812"/>
      <c r="BV127" s="812"/>
      <c r="BW127" s="812"/>
      <c r="BX127" s="812"/>
      <c r="BY127" s="812"/>
      <c r="BZ127" s="814"/>
      <c r="CA127" s="232"/>
      <c r="CB127" s="232"/>
      <c r="CC127" s="232"/>
      <c r="CD127" s="255"/>
      <c r="CE127" s="255"/>
      <c r="CF127" s="255"/>
      <c r="CG127" s="232"/>
      <c r="CH127" s="232"/>
      <c r="CI127" s="232"/>
      <c r="CJ127" s="254"/>
      <c r="CK127" s="834"/>
      <c r="CL127" s="835"/>
      <c r="CM127" s="835"/>
      <c r="CN127" s="835"/>
      <c r="CO127" s="836"/>
      <c r="CP127" s="815" t="s">
        <v>497</v>
      </c>
      <c r="CQ127" s="752"/>
      <c r="CR127" s="752"/>
      <c r="CS127" s="752"/>
      <c r="CT127" s="752"/>
      <c r="CU127" s="752"/>
      <c r="CV127" s="752"/>
      <c r="CW127" s="752"/>
      <c r="CX127" s="752"/>
      <c r="CY127" s="752"/>
      <c r="CZ127" s="752"/>
      <c r="DA127" s="752"/>
      <c r="DB127" s="752"/>
      <c r="DC127" s="752"/>
      <c r="DD127" s="752"/>
      <c r="DE127" s="752"/>
      <c r="DF127" s="753"/>
      <c r="DG127" s="816" t="s">
        <v>473</v>
      </c>
      <c r="DH127" s="817"/>
      <c r="DI127" s="817"/>
      <c r="DJ127" s="817"/>
      <c r="DK127" s="817"/>
      <c r="DL127" s="817" t="s">
        <v>468</v>
      </c>
      <c r="DM127" s="817"/>
      <c r="DN127" s="817"/>
      <c r="DO127" s="817"/>
      <c r="DP127" s="817"/>
      <c r="DQ127" s="817" t="s">
        <v>468</v>
      </c>
      <c r="DR127" s="817"/>
      <c r="DS127" s="817"/>
      <c r="DT127" s="817"/>
      <c r="DU127" s="817"/>
      <c r="DV127" s="794" t="s">
        <v>472</v>
      </c>
      <c r="DW127" s="794"/>
      <c r="DX127" s="794"/>
      <c r="DY127" s="794"/>
      <c r="DZ127" s="795"/>
    </row>
    <row r="128" spans="1:130" s="230" customFormat="1" ht="26.25" customHeight="1" thickBot="1" x14ac:dyDescent="0.2">
      <c r="A128" s="796" t="s">
        <v>498</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499</v>
      </c>
      <c r="X128" s="798"/>
      <c r="Y128" s="798"/>
      <c r="Z128" s="799"/>
      <c r="AA128" s="800">
        <v>411815</v>
      </c>
      <c r="AB128" s="801"/>
      <c r="AC128" s="801"/>
      <c r="AD128" s="801"/>
      <c r="AE128" s="802"/>
      <c r="AF128" s="803">
        <v>393564</v>
      </c>
      <c r="AG128" s="801"/>
      <c r="AH128" s="801"/>
      <c r="AI128" s="801"/>
      <c r="AJ128" s="802"/>
      <c r="AK128" s="803">
        <v>404165</v>
      </c>
      <c r="AL128" s="801"/>
      <c r="AM128" s="801"/>
      <c r="AN128" s="801"/>
      <c r="AO128" s="802"/>
      <c r="AP128" s="804"/>
      <c r="AQ128" s="805"/>
      <c r="AR128" s="805"/>
      <c r="AS128" s="805"/>
      <c r="AT128" s="806"/>
      <c r="AU128" s="232"/>
      <c r="AV128" s="232"/>
      <c r="AW128" s="232"/>
      <c r="AX128" s="807" t="s">
        <v>500</v>
      </c>
      <c r="AY128" s="808"/>
      <c r="AZ128" s="808"/>
      <c r="BA128" s="808"/>
      <c r="BB128" s="808"/>
      <c r="BC128" s="808"/>
      <c r="BD128" s="808"/>
      <c r="BE128" s="809"/>
      <c r="BF128" s="786" t="s">
        <v>463</v>
      </c>
      <c r="BG128" s="787"/>
      <c r="BH128" s="787"/>
      <c r="BI128" s="787"/>
      <c r="BJ128" s="787"/>
      <c r="BK128" s="787"/>
      <c r="BL128" s="810"/>
      <c r="BM128" s="786">
        <v>12.77</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37"/>
      <c r="CL128" s="838"/>
      <c r="CM128" s="838"/>
      <c r="CN128" s="838"/>
      <c r="CO128" s="839"/>
      <c r="CP128" s="789" t="s">
        <v>501</v>
      </c>
      <c r="CQ128" s="730"/>
      <c r="CR128" s="730"/>
      <c r="CS128" s="730"/>
      <c r="CT128" s="730"/>
      <c r="CU128" s="730"/>
      <c r="CV128" s="730"/>
      <c r="CW128" s="730"/>
      <c r="CX128" s="730"/>
      <c r="CY128" s="730"/>
      <c r="CZ128" s="730"/>
      <c r="DA128" s="730"/>
      <c r="DB128" s="730"/>
      <c r="DC128" s="730"/>
      <c r="DD128" s="730"/>
      <c r="DE128" s="730"/>
      <c r="DF128" s="731"/>
      <c r="DG128" s="790" t="s">
        <v>472</v>
      </c>
      <c r="DH128" s="791"/>
      <c r="DI128" s="791"/>
      <c r="DJ128" s="791"/>
      <c r="DK128" s="791"/>
      <c r="DL128" s="791" t="s">
        <v>471</v>
      </c>
      <c r="DM128" s="791"/>
      <c r="DN128" s="791"/>
      <c r="DO128" s="791"/>
      <c r="DP128" s="791"/>
      <c r="DQ128" s="791" t="s">
        <v>468</v>
      </c>
      <c r="DR128" s="791"/>
      <c r="DS128" s="791"/>
      <c r="DT128" s="791"/>
      <c r="DU128" s="791"/>
      <c r="DV128" s="792" t="s">
        <v>472</v>
      </c>
      <c r="DW128" s="792"/>
      <c r="DX128" s="792"/>
      <c r="DY128" s="792"/>
      <c r="DZ128" s="793"/>
    </row>
    <row r="129" spans="1:131" s="230" customFormat="1" ht="26.25" customHeight="1" x14ac:dyDescent="0.15">
      <c r="A129" s="774" t="s">
        <v>108</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502</v>
      </c>
      <c r="X129" s="777"/>
      <c r="Y129" s="777"/>
      <c r="Z129" s="778"/>
      <c r="AA129" s="779">
        <v>14865330</v>
      </c>
      <c r="AB129" s="780"/>
      <c r="AC129" s="780"/>
      <c r="AD129" s="780"/>
      <c r="AE129" s="781"/>
      <c r="AF129" s="782">
        <v>15468648</v>
      </c>
      <c r="AG129" s="780"/>
      <c r="AH129" s="780"/>
      <c r="AI129" s="780"/>
      <c r="AJ129" s="781"/>
      <c r="AK129" s="782">
        <v>15137632</v>
      </c>
      <c r="AL129" s="780"/>
      <c r="AM129" s="780"/>
      <c r="AN129" s="780"/>
      <c r="AO129" s="781"/>
      <c r="AP129" s="783"/>
      <c r="AQ129" s="784"/>
      <c r="AR129" s="784"/>
      <c r="AS129" s="784"/>
      <c r="AT129" s="785"/>
      <c r="AU129" s="233"/>
      <c r="AV129" s="233"/>
      <c r="AW129" s="233"/>
      <c r="AX129" s="751" t="s">
        <v>503</v>
      </c>
      <c r="AY129" s="752"/>
      <c r="AZ129" s="752"/>
      <c r="BA129" s="752"/>
      <c r="BB129" s="752"/>
      <c r="BC129" s="752"/>
      <c r="BD129" s="752"/>
      <c r="BE129" s="753"/>
      <c r="BF129" s="770" t="s">
        <v>473</v>
      </c>
      <c r="BG129" s="771"/>
      <c r="BH129" s="771"/>
      <c r="BI129" s="771"/>
      <c r="BJ129" s="771"/>
      <c r="BK129" s="771"/>
      <c r="BL129" s="772"/>
      <c r="BM129" s="770">
        <v>17.77</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504</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505</v>
      </c>
      <c r="X130" s="777"/>
      <c r="Y130" s="777"/>
      <c r="Z130" s="778"/>
      <c r="AA130" s="779">
        <v>2162045</v>
      </c>
      <c r="AB130" s="780"/>
      <c r="AC130" s="780"/>
      <c r="AD130" s="780"/>
      <c r="AE130" s="781"/>
      <c r="AF130" s="782">
        <v>2157989</v>
      </c>
      <c r="AG130" s="780"/>
      <c r="AH130" s="780"/>
      <c r="AI130" s="780"/>
      <c r="AJ130" s="781"/>
      <c r="AK130" s="782">
        <v>2103794</v>
      </c>
      <c r="AL130" s="780"/>
      <c r="AM130" s="780"/>
      <c r="AN130" s="780"/>
      <c r="AO130" s="781"/>
      <c r="AP130" s="783"/>
      <c r="AQ130" s="784"/>
      <c r="AR130" s="784"/>
      <c r="AS130" s="784"/>
      <c r="AT130" s="785"/>
      <c r="AU130" s="233"/>
      <c r="AV130" s="233"/>
      <c r="AW130" s="233"/>
      <c r="AX130" s="751" t="s">
        <v>506</v>
      </c>
      <c r="AY130" s="752"/>
      <c r="AZ130" s="752"/>
      <c r="BA130" s="752"/>
      <c r="BB130" s="752"/>
      <c r="BC130" s="752"/>
      <c r="BD130" s="752"/>
      <c r="BE130" s="753"/>
      <c r="BF130" s="754">
        <v>10</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507</v>
      </c>
      <c r="X131" s="761"/>
      <c r="Y131" s="761"/>
      <c r="Z131" s="762"/>
      <c r="AA131" s="763">
        <v>12703285</v>
      </c>
      <c r="AB131" s="764"/>
      <c r="AC131" s="764"/>
      <c r="AD131" s="764"/>
      <c r="AE131" s="765"/>
      <c r="AF131" s="766">
        <v>13310659</v>
      </c>
      <c r="AG131" s="764"/>
      <c r="AH131" s="764"/>
      <c r="AI131" s="764"/>
      <c r="AJ131" s="765"/>
      <c r="AK131" s="766">
        <v>13033838</v>
      </c>
      <c r="AL131" s="764"/>
      <c r="AM131" s="764"/>
      <c r="AN131" s="764"/>
      <c r="AO131" s="765"/>
      <c r="AP131" s="767"/>
      <c r="AQ131" s="768"/>
      <c r="AR131" s="768"/>
      <c r="AS131" s="768"/>
      <c r="AT131" s="769"/>
      <c r="AU131" s="233"/>
      <c r="AV131" s="233"/>
      <c r="AW131" s="233"/>
      <c r="AX131" s="729" t="s">
        <v>508</v>
      </c>
      <c r="AY131" s="730"/>
      <c r="AZ131" s="730"/>
      <c r="BA131" s="730"/>
      <c r="BB131" s="730"/>
      <c r="BC131" s="730"/>
      <c r="BD131" s="730"/>
      <c r="BE131" s="731"/>
      <c r="BF131" s="732">
        <v>32.5</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509</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510</v>
      </c>
      <c r="W132" s="742"/>
      <c r="X132" s="742"/>
      <c r="Y132" s="742"/>
      <c r="Z132" s="743"/>
      <c r="AA132" s="744">
        <v>10.75940593</v>
      </c>
      <c r="AB132" s="745"/>
      <c r="AC132" s="745"/>
      <c r="AD132" s="745"/>
      <c r="AE132" s="746"/>
      <c r="AF132" s="747">
        <v>9.9641648099999998</v>
      </c>
      <c r="AG132" s="745"/>
      <c r="AH132" s="745"/>
      <c r="AI132" s="745"/>
      <c r="AJ132" s="746"/>
      <c r="AK132" s="747">
        <v>9.5424003279999994</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511</v>
      </c>
      <c r="W133" s="721"/>
      <c r="X133" s="721"/>
      <c r="Y133" s="721"/>
      <c r="Z133" s="722"/>
      <c r="AA133" s="723">
        <v>10.7</v>
      </c>
      <c r="AB133" s="724"/>
      <c r="AC133" s="724"/>
      <c r="AD133" s="724"/>
      <c r="AE133" s="725"/>
      <c r="AF133" s="723">
        <v>10.4</v>
      </c>
      <c r="AG133" s="724"/>
      <c r="AH133" s="724"/>
      <c r="AI133" s="724"/>
      <c r="AJ133" s="725"/>
      <c r="AK133" s="723">
        <v>10</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4sS9/C7B0bZn2Xeq1kPOZfv/gPAeNPJUzNz/2omWi0RsLi37ZSo32e7t7dLVcFIAWwvtDZlt4qkcHxH/w6Daqg==" saltValue="CfwHz4tbPLmm/edlvsKPOw==" spinCount="100000" sheet="1" objects="1" scenarios="1" formatRows="0"/>
  <mergeCells count="2035">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tabSelected="1" view="pageBreakPreview" topLeftCell="Q61" zoomScaleNormal="85" zoomScaleSheetLayoutView="100" workbookViewId="0">
      <selection activeCell="AE73" sqref="AE73"/>
    </sheetView>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512</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uM43ADuqFHB461ti5EnzbeiROJAsXnQk7iBn1rjyal8tOifD5oCX9KhC2ZahGLnXw52+wMSRMkC0aCvoahWXeA==" saltValue="PPkQG5WwktydmyltXY3d2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BO4" zoomScale="85" zoomScaleNormal="85"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711QPrlUu+9YRSj2VTzgls9Ew6UF4bh6q97xDf1Kz15DyOA977VXrJiCVlPDMnYnJK4VvHy5CSgTxO1cuDFIRg==" saltValue="oZE0aa2tiPsDK4cm2hYOT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M4"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513</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514</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27" t="s">
        <v>515</v>
      </c>
      <c r="AP7" s="272"/>
      <c r="AQ7" s="273" t="s">
        <v>516</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28"/>
      <c r="AP8" s="278" t="s">
        <v>517</v>
      </c>
      <c r="AQ8" s="279" t="s">
        <v>518</v>
      </c>
      <c r="AR8" s="280" t="s">
        <v>519</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29" t="s">
        <v>520</v>
      </c>
      <c r="AL9" s="1130"/>
      <c r="AM9" s="1130"/>
      <c r="AN9" s="1131"/>
      <c r="AO9" s="281">
        <v>5179262</v>
      </c>
      <c r="AP9" s="281">
        <v>83427</v>
      </c>
      <c r="AQ9" s="282">
        <v>65316</v>
      </c>
      <c r="AR9" s="283">
        <v>27.7</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29" t="s">
        <v>521</v>
      </c>
      <c r="AL10" s="1130"/>
      <c r="AM10" s="1130"/>
      <c r="AN10" s="1131"/>
      <c r="AO10" s="284">
        <v>596721</v>
      </c>
      <c r="AP10" s="284">
        <v>9612</v>
      </c>
      <c r="AQ10" s="285">
        <v>6075</v>
      </c>
      <c r="AR10" s="286">
        <v>58.2</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29" t="s">
        <v>522</v>
      </c>
      <c r="AL11" s="1130"/>
      <c r="AM11" s="1130"/>
      <c r="AN11" s="1131"/>
      <c r="AO11" s="284" t="s">
        <v>523</v>
      </c>
      <c r="AP11" s="284" t="s">
        <v>523</v>
      </c>
      <c r="AQ11" s="285">
        <v>1232</v>
      </c>
      <c r="AR11" s="286" t="s">
        <v>523</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29" t="s">
        <v>524</v>
      </c>
      <c r="AL12" s="1130"/>
      <c r="AM12" s="1130"/>
      <c r="AN12" s="1131"/>
      <c r="AO12" s="284" t="s">
        <v>523</v>
      </c>
      <c r="AP12" s="284" t="s">
        <v>523</v>
      </c>
      <c r="AQ12" s="285">
        <v>18</v>
      </c>
      <c r="AR12" s="286" t="s">
        <v>523</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29" t="s">
        <v>525</v>
      </c>
      <c r="AL13" s="1130"/>
      <c r="AM13" s="1130"/>
      <c r="AN13" s="1131"/>
      <c r="AO13" s="284">
        <v>189797</v>
      </c>
      <c r="AP13" s="284">
        <v>3057</v>
      </c>
      <c r="AQ13" s="285">
        <v>2791</v>
      </c>
      <c r="AR13" s="286">
        <v>9.5</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29" t="s">
        <v>526</v>
      </c>
      <c r="AL14" s="1130"/>
      <c r="AM14" s="1130"/>
      <c r="AN14" s="1131"/>
      <c r="AO14" s="284">
        <v>112749</v>
      </c>
      <c r="AP14" s="284">
        <v>1816</v>
      </c>
      <c r="AQ14" s="285">
        <v>1364</v>
      </c>
      <c r="AR14" s="286">
        <v>33.1</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2" t="s">
        <v>527</v>
      </c>
      <c r="AL15" s="1133"/>
      <c r="AM15" s="1133"/>
      <c r="AN15" s="1134"/>
      <c r="AO15" s="284">
        <v>-396498</v>
      </c>
      <c r="AP15" s="284">
        <v>-6387</v>
      </c>
      <c r="AQ15" s="285">
        <v>-4006</v>
      </c>
      <c r="AR15" s="286">
        <v>59.4</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2" t="s">
        <v>188</v>
      </c>
      <c r="AL16" s="1133"/>
      <c r="AM16" s="1133"/>
      <c r="AN16" s="1134"/>
      <c r="AO16" s="284">
        <v>5682031</v>
      </c>
      <c r="AP16" s="284">
        <v>91526</v>
      </c>
      <c r="AQ16" s="285">
        <v>72790</v>
      </c>
      <c r="AR16" s="286">
        <v>25.7</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528</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529</v>
      </c>
      <c r="AP20" s="293" t="s">
        <v>530</v>
      </c>
      <c r="AQ20" s="294" t="s">
        <v>531</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5" t="s">
        <v>532</v>
      </c>
      <c r="AL21" s="1136"/>
      <c r="AM21" s="1136"/>
      <c r="AN21" s="1137"/>
      <c r="AO21" s="297">
        <v>7.81</v>
      </c>
      <c r="AP21" s="298">
        <v>6.54</v>
      </c>
      <c r="AQ21" s="299">
        <v>1.27</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5" t="s">
        <v>533</v>
      </c>
      <c r="AL22" s="1136"/>
      <c r="AM22" s="1136"/>
      <c r="AN22" s="1137"/>
      <c r="AO22" s="302">
        <v>101.1</v>
      </c>
      <c r="AP22" s="303">
        <v>98.3</v>
      </c>
      <c r="AQ22" s="304">
        <v>2.8</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38" t="s">
        <v>534</v>
      </c>
      <c r="B26" s="1138"/>
      <c r="C26" s="1138"/>
      <c r="D26" s="1138"/>
      <c r="E26" s="1138"/>
      <c r="F26" s="1138"/>
      <c r="G26" s="1138"/>
      <c r="H26" s="1138"/>
      <c r="I26" s="1138"/>
      <c r="J26" s="1138"/>
      <c r="K26" s="1138"/>
      <c r="L26" s="1138"/>
      <c r="M26" s="1138"/>
      <c r="N26" s="1138"/>
      <c r="O26" s="1138"/>
      <c r="P26" s="1138"/>
      <c r="Q26" s="1138"/>
      <c r="R26" s="1138"/>
      <c r="S26" s="1138"/>
      <c r="T26" s="1138"/>
      <c r="U26" s="1138"/>
      <c r="V26" s="1138"/>
      <c r="W26" s="1138"/>
      <c r="X26" s="1138"/>
      <c r="Y26" s="1138"/>
      <c r="Z26" s="1138"/>
      <c r="AA26" s="1138"/>
      <c r="AB26" s="1138"/>
      <c r="AC26" s="1138"/>
      <c r="AD26" s="1138"/>
      <c r="AE26" s="1138"/>
      <c r="AF26" s="1138"/>
      <c r="AG26" s="1138"/>
      <c r="AH26" s="1138"/>
      <c r="AI26" s="1138"/>
      <c r="AJ26" s="1138"/>
      <c r="AK26" s="1138"/>
      <c r="AL26" s="1138"/>
      <c r="AM26" s="1138"/>
      <c r="AN26" s="1138"/>
      <c r="AO26" s="1138"/>
      <c r="AP26" s="1138"/>
      <c r="AQ26" s="1138"/>
      <c r="AR26" s="1138"/>
      <c r="AS26" s="1138"/>
      <c r="AT26" s="267"/>
    </row>
    <row r="27" spans="1:46" x14ac:dyDescent="0.15">
      <c r="A27" s="309"/>
      <c r="AO27" s="262"/>
      <c r="AP27" s="262"/>
      <c r="AQ27" s="262"/>
      <c r="AR27" s="262"/>
      <c r="AS27" s="262"/>
      <c r="AT27" s="262"/>
    </row>
    <row r="28" spans="1:46" ht="17.25" x14ac:dyDescent="0.15">
      <c r="A28" s="263" t="s">
        <v>535</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536</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27" t="s">
        <v>515</v>
      </c>
      <c r="AP30" s="272"/>
      <c r="AQ30" s="273" t="s">
        <v>516</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28"/>
      <c r="AP31" s="278" t="s">
        <v>517</v>
      </c>
      <c r="AQ31" s="279" t="s">
        <v>518</v>
      </c>
      <c r="AR31" s="280" t="s">
        <v>519</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13" t="s">
        <v>537</v>
      </c>
      <c r="AL32" s="1114"/>
      <c r="AM32" s="1114"/>
      <c r="AN32" s="1115"/>
      <c r="AO32" s="312">
        <v>2654623</v>
      </c>
      <c r="AP32" s="312">
        <v>42761</v>
      </c>
      <c r="AQ32" s="313">
        <v>35011</v>
      </c>
      <c r="AR32" s="314">
        <v>22.1</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13" t="s">
        <v>538</v>
      </c>
      <c r="AL33" s="1114"/>
      <c r="AM33" s="1114"/>
      <c r="AN33" s="1115"/>
      <c r="AO33" s="312" t="s">
        <v>523</v>
      </c>
      <c r="AP33" s="312" t="s">
        <v>523</v>
      </c>
      <c r="AQ33" s="313" t="s">
        <v>523</v>
      </c>
      <c r="AR33" s="314" t="s">
        <v>523</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13" t="s">
        <v>539</v>
      </c>
      <c r="AL34" s="1114"/>
      <c r="AM34" s="1114"/>
      <c r="AN34" s="1115"/>
      <c r="AO34" s="312" t="s">
        <v>523</v>
      </c>
      <c r="AP34" s="312" t="s">
        <v>523</v>
      </c>
      <c r="AQ34" s="313">
        <v>4</v>
      </c>
      <c r="AR34" s="314" t="s">
        <v>523</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13" t="s">
        <v>540</v>
      </c>
      <c r="AL35" s="1114"/>
      <c r="AM35" s="1114"/>
      <c r="AN35" s="1115"/>
      <c r="AO35" s="312">
        <v>1026141</v>
      </c>
      <c r="AP35" s="312">
        <v>16529</v>
      </c>
      <c r="AQ35" s="313">
        <v>8351</v>
      </c>
      <c r="AR35" s="314">
        <v>97.9</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13" t="s">
        <v>541</v>
      </c>
      <c r="AL36" s="1114"/>
      <c r="AM36" s="1114"/>
      <c r="AN36" s="1115"/>
      <c r="AO36" s="312">
        <v>70936</v>
      </c>
      <c r="AP36" s="312">
        <v>1143</v>
      </c>
      <c r="AQ36" s="313">
        <v>1645</v>
      </c>
      <c r="AR36" s="314">
        <v>-30.5</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13" t="s">
        <v>542</v>
      </c>
      <c r="AL37" s="1114"/>
      <c r="AM37" s="1114"/>
      <c r="AN37" s="1115"/>
      <c r="AO37" s="312" t="s">
        <v>523</v>
      </c>
      <c r="AP37" s="312" t="s">
        <v>523</v>
      </c>
      <c r="AQ37" s="313">
        <v>1050</v>
      </c>
      <c r="AR37" s="314" t="s">
        <v>523</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16" t="s">
        <v>543</v>
      </c>
      <c r="AL38" s="1117"/>
      <c r="AM38" s="1117"/>
      <c r="AN38" s="1118"/>
      <c r="AO38" s="315" t="s">
        <v>523</v>
      </c>
      <c r="AP38" s="315" t="s">
        <v>523</v>
      </c>
      <c r="AQ38" s="316">
        <v>1</v>
      </c>
      <c r="AR38" s="304" t="s">
        <v>523</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16" t="s">
        <v>544</v>
      </c>
      <c r="AL39" s="1117"/>
      <c r="AM39" s="1117"/>
      <c r="AN39" s="1118"/>
      <c r="AO39" s="312">
        <v>-404165</v>
      </c>
      <c r="AP39" s="312">
        <v>-6510</v>
      </c>
      <c r="AQ39" s="313">
        <v>-5851</v>
      </c>
      <c r="AR39" s="314">
        <v>11.3</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13" t="s">
        <v>545</v>
      </c>
      <c r="AL40" s="1114"/>
      <c r="AM40" s="1114"/>
      <c r="AN40" s="1115"/>
      <c r="AO40" s="312">
        <v>-2103794</v>
      </c>
      <c r="AP40" s="312">
        <v>-33888</v>
      </c>
      <c r="AQ40" s="313">
        <v>-27858</v>
      </c>
      <c r="AR40" s="314">
        <v>21.6</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19" t="s">
        <v>300</v>
      </c>
      <c r="AL41" s="1120"/>
      <c r="AM41" s="1120"/>
      <c r="AN41" s="1121"/>
      <c r="AO41" s="312">
        <v>1243741</v>
      </c>
      <c r="AP41" s="312">
        <v>20034</v>
      </c>
      <c r="AQ41" s="313">
        <v>12351</v>
      </c>
      <c r="AR41" s="314">
        <v>62.2</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546</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547</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548</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2" t="s">
        <v>515</v>
      </c>
      <c r="AN49" s="1124" t="s">
        <v>549</v>
      </c>
      <c r="AO49" s="1125"/>
      <c r="AP49" s="1125"/>
      <c r="AQ49" s="1125"/>
      <c r="AR49" s="1126"/>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3"/>
      <c r="AN50" s="328" t="s">
        <v>550</v>
      </c>
      <c r="AO50" s="329" t="s">
        <v>551</v>
      </c>
      <c r="AP50" s="330" t="s">
        <v>552</v>
      </c>
      <c r="AQ50" s="331" t="s">
        <v>553</v>
      </c>
      <c r="AR50" s="332" t="s">
        <v>554</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555</v>
      </c>
      <c r="AL51" s="325"/>
      <c r="AM51" s="333">
        <v>1594024</v>
      </c>
      <c r="AN51" s="334">
        <v>24322</v>
      </c>
      <c r="AO51" s="335">
        <v>-5.9</v>
      </c>
      <c r="AP51" s="336">
        <v>41934</v>
      </c>
      <c r="AQ51" s="337">
        <v>-12.3</v>
      </c>
      <c r="AR51" s="338">
        <v>6.4</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556</v>
      </c>
      <c r="AM52" s="341">
        <v>927524</v>
      </c>
      <c r="AN52" s="342">
        <v>14152</v>
      </c>
      <c r="AO52" s="343">
        <v>-8</v>
      </c>
      <c r="AP52" s="344">
        <v>23352</v>
      </c>
      <c r="AQ52" s="345">
        <v>-9.6999999999999993</v>
      </c>
      <c r="AR52" s="346">
        <v>1.7</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557</v>
      </c>
      <c r="AL53" s="325"/>
      <c r="AM53" s="333">
        <v>1224776</v>
      </c>
      <c r="AN53" s="334">
        <v>18873</v>
      </c>
      <c r="AO53" s="335">
        <v>-22.4</v>
      </c>
      <c r="AP53" s="336">
        <v>45588</v>
      </c>
      <c r="AQ53" s="337">
        <v>8.6999999999999993</v>
      </c>
      <c r="AR53" s="338">
        <v>-31.1</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556</v>
      </c>
      <c r="AM54" s="341">
        <v>687880</v>
      </c>
      <c r="AN54" s="342">
        <v>10600</v>
      </c>
      <c r="AO54" s="343">
        <v>-25.1</v>
      </c>
      <c r="AP54" s="344">
        <v>24150</v>
      </c>
      <c r="AQ54" s="345">
        <v>3.4</v>
      </c>
      <c r="AR54" s="346">
        <v>-28.5</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558</v>
      </c>
      <c r="AL55" s="325"/>
      <c r="AM55" s="333">
        <v>2868071</v>
      </c>
      <c r="AN55" s="334">
        <v>44795</v>
      </c>
      <c r="AO55" s="335">
        <v>137.30000000000001</v>
      </c>
      <c r="AP55" s="336">
        <v>45483</v>
      </c>
      <c r="AQ55" s="337">
        <v>-0.2</v>
      </c>
      <c r="AR55" s="338">
        <v>137.5</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556</v>
      </c>
      <c r="AM56" s="341">
        <v>1358543</v>
      </c>
      <c r="AN56" s="342">
        <v>21218</v>
      </c>
      <c r="AO56" s="343">
        <v>100.2</v>
      </c>
      <c r="AP56" s="344">
        <v>24241</v>
      </c>
      <c r="AQ56" s="345">
        <v>0.4</v>
      </c>
      <c r="AR56" s="346">
        <v>99.8</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559</v>
      </c>
      <c r="AL57" s="325"/>
      <c r="AM57" s="333">
        <v>3682099</v>
      </c>
      <c r="AN57" s="334">
        <v>58286</v>
      </c>
      <c r="AO57" s="335">
        <v>30.1</v>
      </c>
      <c r="AP57" s="336">
        <v>45945</v>
      </c>
      <c r="AQ57" s="337">
        <v>1</v>
      </c>
      <c r="AR57" s="338">
        <v>29.1</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556</v>
      </c>
      <c r="AM58" s="341">
        <v>1824452</v>
      </c>
      <c r="AN58" s="342">
        <v>28880</v>
      </c>
      <c r="AO58" s="343">
        <v>36.1</v>
      </c>
      <c r="AP58" s="344">
        <v>25180</v>
      </c>
      <c r="AQ58" s="345">
        <v>3.9</v>
      </c>
      <c r="AR58" s="346">
        <v>32.200000000000003</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560</v>
      </c>
      <c r="AL59" s="325"/>
      <c r="AM59" s="333">
        <v>2364635</v>
      </c>
      <c r="AN59" s="334">
        <v>38090</v>
      </c>
      <c r="AO59" s="335">
        <v>-34.6</v>
      </c>
      <c r="AP59" s="336">
        <v>44475</v>
      </c>
      <c r="AQ59" s="337">
        <v>-3.2</v>
      </c>
      <c r="AR59" s="338">
        <v>-31.4</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556</v>
      </c>
      <c r="AM60" s="341">
        <v>826286</v>
      </c>
      <c r="AN60" s="342">
        <v>13310</v>
      </c>
      <c r="AO60" s="343">
        <v>-53.9</v>
      </c>
      <c r="AP60" s="344">
        <v>24780</v>
      </c>
      <c r="AQ60" s="345">
        <v>-1.6</v>
      </c>
      <c r="AR60" s="346">
        <v>-52.3</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561</v>
      </c>
      <c r="AL61" s="347"/>
      <c r="AM61" s="348">
        <v>2346721</v>
      </c>
      <c r="AN61" s="349">
        <v>36873</v>
      </c>
      <c r="AO61" s="350">
        <v>20.9</v>
      </c>
      <c r="AP61" s="351">
        <v>44685</v>
      </c>
      <c r="AQ61" s="352">
        <v>-1.2</v>
      </c>
      <c r="AR61" s="338">
        <v>22.1</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556</v>
      </c>
      <c r="AM62" s="341">
        <v>1124937</v>
      </c>
      <c r="AN62" s="342">
        <v>17632</v>
      </c>
      <c r="AO62" s="343">
        <v>9.9</v>
      </c>
      <c r="AP62" s="344">
        <v>24341</v>
      </c>
      <c r="AQ62" s="345">
        <v>-0.7</v>
      </c>
      <c r="AR62" s="346">
        <v>10.6</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La9TNkBEF2dyaZPYDgm5EP+ejkbyPMhAF4spwwHmeYw6wU1epVPSF7zolt2G+dCthMheneYGPOgW54IliTF4VA==" saltValue="Fmt+LCktiW68rhk4ZVz3s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76"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563</v>
      </c>
    </row>
    <row r="120" spans="125:125" ht="13.5" hidden="1" customHeight="1" x14ac:dyDescent="0.15"/>
    <row r="121" spans="125:125" ht="13.5" hidden="1" customHeight="1" x14ac:dyDescent="0.15">
      <c r="DU121" s="259"/>
    </row>
  </sheetData>
  <sheetProtection algorithmName="SHA-512" hashValue="xEDt2OB07W+t7DnOxUUJoTsDtRv5B0P1lCp75XI8u7LPAnrDJsCdfwcaGb9tZYTGpRE6t6Gzh1hWqzBp8Ds1hA==" saltValue="kG951dV3ueC7MfNfq8QSL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76"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564</v>
      </c>
    </row>
  </sheetData>
  <sheetProtection algorithmName="SHA-512" hashValue="XLWQZRiRC8otPShIFFZW9r2r49qCSosbmwLsHv3Vobf/D7/UDvK8p08JUqh2ilSj0kWxPcpGB/HzPBUr0VJ/TQ==" saltValue="OST7+dKqyUnYOit5xTwbx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J31"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565</v>
      </c>
      <c r="G46" s="8" t="s">
        <v>566</v>
      </c>
      <c r="H46" s="8" t="s">
        <v>567</v>
      </c>
      <c r="I46" s="8" t="s">
        <v>568</v>
      </c>
      <c r="J46" s="9" t="s">
        <v>569</v>
      </c>
    </row>
    <row r="47" spans="2:10" ht="57.75" customHeight="1" x14ac:dyDescent="0.15">
      <c r="B47" s="10"/>
      <c r="C47" s="1139" t="s">
        <v>3</v>
      </c>
      <c r="D47" s="1139"/>
      <c r="E47" s="1140"/>
      <c r="F47" s="11">
        <v>7.09</v>
      </c>
      <c r="G47" s="12">
        <v>7.02</v>
      </c>
      <c r="H47" s="12">
        <v>7.07</v>
      </c>
      <c r="I47" s="12">
        <v>7.44</v>
      </c>
      <c r="J47" s="13">
        <v>16.190000000000001</v>
      </c>
    </row>
    <row r="48" spans="2:10" ht="57.75" customHeight="1" x14ac:dyDescent="0.15">
      <c r="B48" s="14"/>
      <c r="C48" s="1141" t="s">
        <v>4</v>
      </c>
      <c r="D48" s="1141"/>
      <c r="E48" s="1142"/>
      <c r="F48" s="15">
        <v>7.05</v>
      </c>
      <c r="G48" s="16">
        <v>8.1</v>
      </c>
      <c r="H48" s="16">
        <v>7.66</v>
      </c>
      <c r="I48" s="16">
        <v>12.85</v>
      </c>
      <c r="J48" s="17">
        <v>11.02</v>
      </c>
    </row>
    <row r="49" spans="2:10" ht="57.75" customHeight="1" thickBot="1" x14ac:dyDescent="0.2">
      <c r="B49" s="18"/>
      <c r="C49" s="1143" t="s">
        <v>5</v>
      </c>
      <c r="D49" s="1143"/>
      <c r="E49" s="1144"/>
      <c r="F49" s="19" t="s">
        <v>570</v>
      </c>
      <c r="G49" s="20" t="s">
        <v>571</v>
      </c>
      <c r="H49" s="20" t="s">
        <v>572</v>
      </c>
      <c r="I49" s="20">
        <v>1.94</v>
      </c>
      <c r="J49" s="21" t="s">
        <v>573</v>
      </c>
    </row>
    <row r="50" spans="2:10" x14ac:dyDescent="0.15"/>
  </sheetData>
  <sheetProtection algorithmName="SHA-512" hashValue="LRQvKQDQjsqsTCffmBS6GhHTCKlcZD8GB1UmWhlBwGZ5rGBCfyI5bttrtYB2JcP91WEx32eo5+wut4a+AGcVlg==" saltValue="IdvwcP1TMAWy91snvJpPp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PC2201-011</cp:lastModifiedBy>
  <dcterms:created xsi:type="dcterms:W3CDTF">2024-03-14T03:27:57Z</dcterms:created>
  <dcterms:modified xsi:type="dcterms:W3CDTF">2024-03-17T23:51:37Z</dcterms:modified>
  <cp:category/>
</cp:coreProperties>
</file>