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14940" windowHeight="78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45621" calcMode="manual" concurrentManualCount="2"/>
</workbook>
</file>

<file path=xl/calcChain.xml><?xml version="1.0" encoding="utf-8"?>
<calcChain xmlns="http://schemas.openxmlformats.org/spreadsheetml/2006/main">
  <c r="AO35"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CO37" i="9"/>
  <c r="BE37" i="9"/>
  <c r="AM37" i="9"/>
  <c r="U37" i="9"/>
  <c r="C37" i="9"/>
  <c r="CO36" i="9"/>
  <c r="BE36" i="9"/>
  <c r="AM36" i="9"/>
  <c r="CO35" i="9"/>
  <c r="BW35" i="9"/>
  <c r="BW36" i="9" s="1"/>
  <c r="BW37" i="9" s="1"/>
  <c r="BW38" i="9" s="1"/>
  <c r="BE35" i="9"/>
  <c r="CO34" i="9"/>
  <c r="BW34" i="9"/>
  <c r="BE34" i="9"/>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AM35" i="9" s="1"/>
</calcChain>
</file>

<file path=xl/sharedStrings.xml><?xml version="1.0" encoding="utf-8"?>
<sst xmlns="http://schemas.openxmlformats.org/spreadsheetml/2006/main" count="1026" uniqueCount="558">
  <si>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</si>
  <si>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</si>
  <si>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</si>
  <si>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</si>
  <si>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</si>
  <si>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</si>
  <si>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</si>
  <si>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</si>
  <si>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</si>
  <si>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</si>
  <si>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</si>
  <si>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</si>
  <si>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</si>
  <si>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</si>
  <si>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</si>
  <si>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</si>
  <si>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</si>
  <si>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</si>
  <si>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</si>
  <si>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</si>
  <si>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</si>
  <si>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</si>
  <si>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</si>
  <si>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</si>
  <si>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</si>
  <si>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</si>
  <si>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</si>
  <si>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</si>
  <si>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</si>
  <si>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</si>
  <si>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</si>
  <si>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</si>
  <si>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</si>
  <si>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</si>
  <si>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</si>
  <si>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</si>
  <si>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</si>
  <si>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</si>
  <si>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</si>
  <si>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</si>
  <si>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</si>
  <si>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</si>
  <si>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</si>
  <si>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</si>
  <si>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</si>
  <si>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</si>
  <si>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</si>
  <si>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</si>
  <si>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</si>
  <si>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</si>
  <si>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</si>
  <si>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</si>
  <si>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</si>
  <si>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</si>
  <si>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</si>
  <si>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</si>
  <si>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</si>
  <si>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</si>
  <si>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</si>
  <si>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</si>
  <si>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</si>
  <si>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</si>
  <si>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</si>
  <si>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</si>
  <si>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</si>
  <si>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</si>
  <si>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</si>
  <si>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</si>
  <si>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</si>
  <si>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</si>
  <si>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</si>
  <si>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</si>
  <si>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</si>
  <si>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</si>
  <si>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</si>
  <si>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</si>
  <si>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</si>
  <si>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</si>
  <si>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</si>
  <si>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</si>
  <si>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</si>
  <si>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天理市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</si>
  <si>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</si>
  <si>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</si>
  <si>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</si>
  <si>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</si>
  <si>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</si>
  <si>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</si>
  <si>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</si>
  <si>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</si>
  <si>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</si>
  <si>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</si>
  <si>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</si>
  <si>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</si>
  <si>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</si>
  <si>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</si>
  <si>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</si>
  <si>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</si>
  <si>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</si>
  <si>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</si>
  <si>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</si>
  <si>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</si>
  <si>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</si>
  <si>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</si>
  <si>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</si>
  <si>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</si>
  <si>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</si>
  <si>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</si>
  <si>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</si>
  <si>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</si>
  <si>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</si>
  <si>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</si>
  <si>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</si>
  <si>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</si>
  <si>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</si>
  <si>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</si>
  <si>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</si>
  <si>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</si>
  <si>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</si>
  <si>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</si>
  <si>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</si>
  <si>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</si>
  <si>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</si>
  <si>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</si>
  <si>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</si>
  <si>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</si>
  <si>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</si>
  <si>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</si>
  <si>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</si>
  <si>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</si>
  <si>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</si>
  <si>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</si>
  <si>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</si>
  <si>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</si>
  <si>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</si>
  <si>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</si>
  <si>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</si>
  <si>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</si>
  <si>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</si>
  <si>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</si>
  <si>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</si>
  <si>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</si>
  <si>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</si>
  <si>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</si>
  <si>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</si>
  <si>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</si>
  <si>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</si>
  <si>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</si>
  <si>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</si>
  <si>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</si>
  <si>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</si>
  <si>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</si>
  <si>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</si>
  <si>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</si>
  <si>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</si>
  <si>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</si>
  <si>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</si>
  <si>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</si>
  <si>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</si>
  <si>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</si>
  <si>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</si>
  <si>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</si>
  <si>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</si>
  <si>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</si>
  <si>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</si>
  <si>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</si>
  <si>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</si>
  <si>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</si>
  <si>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</si>
  <si>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</si>
  <si>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</si>
  <si>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</si>
  <si>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</si>
  <si>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</si>
  <si>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</si>
  <si>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</si>
  <si>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</si>
  <si>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</si>
  <si>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</si>
  <si>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</si>
  <si>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</si>
  <si>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</si>
  <si>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</si>
  <si>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</si>
  <si>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</si>
  <si>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</si>
  <si>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</si>
  <si>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</si>
  <si>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</si>
  <si>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</si>
  <si>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</si>
  <si>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</si>
  <si>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奈良県天理市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</si>
  <si>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</si>
  <si>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</si>
  <si>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</si>
  <si>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</si>
  <si>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</si>
  <si>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</si>
  <si>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</si>
  <si>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</si>
  <si>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</si>
  <si>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</si>
  <si>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</si>
  <si>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</si>
  <si>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</si>
  <si>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</si>
  <si>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</si>
  <si>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</si>
  <si>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</si>
  <si>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</si>
  <si>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</si>
  <si>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</si>
  <si>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</si>
  <si>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</si>
  <si>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</si>
  <si>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</si>
  <si>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</si>
  <si>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</si>
  <si>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</si>
  <si>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</si>
  <si>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</si>
  <si>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</si>
  <si>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</si>
  <si>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</si>
  <si>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</si>
  <si>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</si>
  <si>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</si>
  <si>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</si>
  <si>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</si>
  <si>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</si>
  <si>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</si>
  <si>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</si>
  <si>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</si>
  <si>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</si>
  <si>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</si>
  <si>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</si>
  <si>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</si>
  <si>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</si>
  <si>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</si>
  <si>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</si>
  <si>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</si>
  <si>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</si>
  <si>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</si>
  <si>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</si>
  <si>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</si>
  <si>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</si>
  <si>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</si>
  <si>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</si>
  <si>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</si>
  <si>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</si>
  <si>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</si>
  <si>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</si>
  <si>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</si>
  <si>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</si>
  <si>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</si>
  <si>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</si>
  <si>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</si>
  <si>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</si>
  <si>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</si>
  <si>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</si>
  <si>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</si>
  <si>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</si>
  <si>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</si>
  <si>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</si>
  <si>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</si>
  <si>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</si>
  <si>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</si>
  <si>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</si>
  <si>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</si>
  <si>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</si>
  <si>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</si>
  <si>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</si>
  <si>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</si>
  <si>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</si>
  <si>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</si>
  <si>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</si>
  <si>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</si>
  <si>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</si>
  <si>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</si>
  <si>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</si>
  <si>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</si>
  <si>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</si>
  <si>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</si>
  <si>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</si>
  <si>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</si>
  <si>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</si>
  <si>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</si>
  <si>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</si>
  <si>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</si>
  <si>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</si>
  <si>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</si>
  <si>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</si>
  <si>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</si>
  <si>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</si>
  <si>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</si>
  <si>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</si>
  <si>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</si>
  <si>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</si>
  <si>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</si>
  <si>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</si>
  <si>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</si>
  <si>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</si>
  <si>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</si>
  <si>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</si>
  <si>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</si>
  <si>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</si>
  <si>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</si>
  <si>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</si>
  <si>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</si>
  <si>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</si>
  <si>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</si>
  <si>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</si>
  <si>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</si>
  <si>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</si>
  <si>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</si>
  <si>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</si>
  <si>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</si>
  <si>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</si>
  <si>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</si>
  <si>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</si>
  <si>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</si>
  <si>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</si>
  <si>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</si>
  <si>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</si>
  <si>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</si>
  <si>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</si>
  <si>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</si>
  <si>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</si>
  <si>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</si>
  <si>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</si>
  <si>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</si>
  <si>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</si>
  <si>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</si>
  <si>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</si>
  <si>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</si>
  <si>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</si>
  <si>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</si>
  <si>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</si>
  <si>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</si>
  <si>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奈良県天理市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</si>
  <si>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</si>
  <si>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</si>
  <si>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</si>
  <si>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</si>
  <si>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</si>
  <si>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</si>
  <si>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</si>
  <si>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</si>
  <si>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</si>
  <si>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</si>
  <si>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</si>
  <si>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</si>
  <si>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</si>
  <si>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</si>
  <si>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</si>
  <si>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</si>
  <si>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</si>
  <si>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</si>
  <si>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</si>
  <si>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</si>
  <si>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住宅新築資金等貸付金特別会計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</si>
  <si>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</si>
  <si>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</si>
  <si>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</si>
  <si>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</si>
  <si>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</si>
  <si>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</si>
  <si>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</si>
  <si>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</si>
  <si>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</si>
  <si>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</si>
  <si>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</si>
  <si>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</si>
  <si>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</si>
  <si>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</si>
  <si>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</si>
  <si>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</si>
  <si>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</si>
  <si>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</si>
  <si>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</si>
  <si>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</si>
  <si>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</si>
  <si>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</si>
  <si>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</si>
  <si>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</si>
  <si>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</si>
  <si>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</si>
  <si>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</si>
  <si>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</si>
  <si>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</si>
  <si>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</si>
  <si>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</si>
  <si>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</si>
  <si>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</si>
  <si>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</si>
  <si>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</si>
  <si>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</si>
  <si>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</si>
  <si>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</si>
  <si>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</si>
  <si>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</si>
  <si>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</si>
  <si>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</si>
  <si>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</si>
  <si>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</si>
  <si>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</si>
  <si>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</si>
  <si>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</si>
  <si>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</si>
  <si>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</si>
  <si>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</si>
  <si>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</si>
  <si>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</si>
  <si>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</si>
  <si>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</si>
  <si>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</si>
  <si>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</si>
  <si>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</si>
  <si>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</si>
  <si>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</si>
  <si>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</si>
  <si>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</si>
  <si>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</si>
  <si>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</si>
  <si>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</si>
  <si>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</si>
  <si>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</si>
  <si>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</si>
  <si>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</si>
  <si>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</si>
  <si>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</si>
  <si>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</si>
  <si>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</si>
  <si>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</si>
  <si>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</si>
  <si>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</si>
  <si>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</si>
  <si>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</si>
  <si>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</si>
  <si>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</si>
  <si>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</si>
  <si>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</si>
  <si>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</si>
  <si>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</si>
  <si>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</si>
  <si>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</si>
  <si>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</si>
  <si>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</si>
  <si>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</si>
  <si>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</si>
  <si>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</si>
  <si>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</si>
  <si>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</si>
  <si>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</si>
  <si>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</si>
  <si>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</si>
  <si>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</si>
  <si>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</si>
  <si>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</si>
  <si>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</si>
  <si>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</si>
  <si>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</si>
  <si>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</si>
  <si>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</si>
  <si>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</si>
  <si>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</si>
  <si>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</si>
  <si>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</si>
  <si>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</si>
  <si>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</si>
  <si>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</si>
  <si>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</si>
  <si>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</si>
  <si>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</si>
  <si>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</si>
  <si>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</si>
  <si>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</si>
  <si>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</si>
  <si>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</si>
  <si>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</si>
  <si>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</si>
  <si>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</si>
  <si>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</si>
  <si>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</si>
  <si>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</si>
  <si>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</si>
  <si>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</si>
  <si>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</si>
  <si>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</si>
  <si>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</si>
  <si>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</si>
  <si>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</si>
  <si>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</si>
  <si>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</si>
  <si>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</si>
  <si>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</si>
  <si>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</si>
  <si>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</si>
  <si>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</si>
  <si>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</si>
  <si>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</si>
  <si>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</si>
  <si>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</si>
  <si>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</si>
  <si>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</si>
  <si>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</si>
  <si>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</si>
  <si>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</si>
  <si>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</si>
  <si>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</si>
  <si>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</si>
  <si>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</si>
  <si>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</si>
  <si>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</si>
  <si>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</si>
  <si>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</si>
  <si>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</si>
  <si>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</si>
  <si>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</si>
  <si>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</si>
  <si>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</si>
  <si>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3.66</t>
  </si>
  <si>
    <t>▲ 5.83</t>
  </si>
  <si>
    <t>▲ 3.64</t>
  </si>
  <si>
    <t>▲ 4.82</t>
  </si>
  <si>
    <t>水道事業会計</t>
  </si>
  <si>
    <t>下水道事業会計</t>
  </si>
  <si>
    <t>一般会計</t>
  </si>
  <si>
    <t>土地区画整理事業特別会計</t>
  </si>
  <si>
    <t>介護保険特別会計</t>
  </si>
  <si>
    <t>国民健康保険特別会計</t>
  </si>
  <si>
    <t>住宅新築資金等貸付金特別会計</t>
  </si>
  <si>
    <t>後期高齢者医療特別会計</t>
  </si>
  <si>
    <t>その他会計（赤字）</t>
  </si>
  <si>
    <t>▲ 1.46</t>
  </si>
  <si>
    <t>▲ 1.08</t>
  </si>
  <si>
    <t>その他会計（黒字）</t>
  </si>
  <si>
    <t>‐</t>
  </si>
  <si>
    <t>奈良県広域消防組合</t>
    <rPh sb="0" eb="3">
      <t>ナラケン</t>
    </rPh>
    <rPh sb="3" eb="5">
      <t>コウイキ</t>
    </rPh>
    <rPh sb="5" eb="7">
      <t>ショウボウ</t>
    </rPh>
    <rPh sb="7" eb="9">
      <t>クミアイ</t>
    </rPh>
    <phoneticPr fontId="2"/>
  </si>
  <si>
    <t>奈良県市町村総合事務組合</t>
    <rPh sb="0" eb="3">
      <t>ナラケン</t>
    </rPh>
    <rPh sb="3" eb="6">
      <t>シチョウソン</t>
    </rPh>
    <rPh sb="6" eb="8">
      <t>ソウゴウ</t>
    </rPh>
    <rPh sb="8" eb="10">
      <t>ジム</t>
    </rPh>
    <rPh sb="10" eb="12">
      <t>クミアイ</t>
    </rPh>
    <phoneticPr fontId="2"/>
  </si>
  <si>
    <t>奈良広域水質検査センター組合</t>
    <rPh sb="0" eb="2">
      <t>ナラ</t>
    </rPh>
    <rPh sb="2" eb="4">
      <t>コウイキ</t>
    </rPh>
    <rPh sb="4" eb="6">
      <t>スイシツ</t>
    </rPh>
    <rPh sb="6" eb="8">
      <t>ケンサ</t>
    </rPh>
    <rPh sb="12" eb="14">
      <t>クミアイ</t>
    </rPh>
    <phoneticPr fontId="2"/>
  </si>
  <si>
    <t>奈良県住宅新築資金回収管理組合</t>
    <rPh sb="0" eb="3">
      <t>ナラケン</t>
    </rPh>
    <rPh sb="3" eb="5">
      <t>ジュウタク</t>
    </rPh>
    <rPh sb="5" eb="7">
      <t>シンチク</t>
    </rPh>
    <rPh sb="7" eb="9">
      <t>シキン</t>
    </rPh>
    <rPh sb="9" eb="11">
      <t>カイシュウ</t>
    </rPh>
    <rPh sb="11" eb="13">
      <t>カンリ</t>
    </rPh>
    <rPh sb="13" eb="15">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</si>
  <si>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</si>
  <si>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天理市開発公社</t>
    <rPh sb="0" eb="2">
      <t>テンリ</t>
    </rPh>
    <rPh sb="2" eb="3">
      <t>シ</t>
    </rPh>
    <rPh sb="3" eb="5">
      <t>カイハツ</t>
    </rPh>
    <rPh sb="5" eb="7">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</si>
  <si>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</si>
  <si>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</si>
  <si>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</si>
  <si>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類似団体と比較して、将来負担比率、有形固定資産減価償却率ともに平均を上回っている。将来負担比率については、過去に発行した地方債の償還が進んでいることから年々低下傾向にある。今後、公共施設総合管理計画に基づき、各種施設の老朽化対策、規模・総量の適正化等に積極的に取り組んでいく。
</t>
    <rPh sb="1" eb="3">
      <t>ルイジ</t>
    </rPh>
    <rPh sb="3" eb="5">
      <t>ダンタイ</t>
    </rPh>
    <rPh sb="6" eb="8">
      <t>ヒカク</t>
    </rPh>
    <rPh sb="11" eb="13">
      <t>ショウライ</t>
    </rPh>
    <rPh sb="13" eb="15">
      <t>フタン</t>
    </rPh>
    <rPh sb="15" eb="17">
      <t>ヒリツ</t>
    </rPh>
    <rPh sb="18" eb="20">
      <t>ユウケイ</t>
    </rPh>
    <rPh sb="20" eb="22">
      <t>コテイ</t>
    </rPh>
    <rPh sb="22" eb="24">
      <t>シサン</t>
    </rPh>
    <rPh sb="24" eb="26">
      <t>ゲンカ</t>
    </rPh>
    <rPh sb="26" eb="28">
      <t>ショウキャク</t>
    </rPh>
    <rPh sb="28" eb="29">
      <t>リツ</t>
    </rPh>
    <rPh sb="32" eb="34">
      <t>ヘイキン</t>
    </rPh>
    <rPh sb="35" eb="37">
      <t>ウワマワ</t>
    </rPh>
    <rPh sb="42" eb="44">
      <t>ショウライ</t>
    </rPh>
    <rPh sb="44" eb="46">
      <t>フタン</t>
    </rPh>
    <rPh sb="46" eb="48">
      <t>ヒリツ</t>
    </rPh>
    <rPh sb="54" eb="56">
      <t>カコ</t>
    </rPh>
    <rPh sb="57" eb="59">
      <t>ハッコウ</t>
    </rPh>
    <rPh sb="61" eb="64">
      <t>チホウサイ</t>
    </rPh>
    <rPh sb="65" eb="67">
      <t>ショウカン</t>
    </rPh>
    <rPh sb="68" eb="69">
      <t>スス</t>
    </rPh>
    <rPh sb="77" eb="79">
      <t>ネンネン</t>
    </rPh>
    <rPh sb="79" eb="81">
      <t>テイカ</t>
    </rPh>
    <rPh sb="81" eb="83">
      <t>ケイコウ</t>
    </rPh>
    <rPh sb="87" eb="89">
      <t>コンゴ</t>
    </rPh>
    <rPh sb="113" eb="115">
      <t>タイサク</t>
    </rPh>
    <rPh sb="116" eb="118">
      <t>キボ</t>
    </rPh>
    <rPh sb="119" eb="121">
      <t>ソウリョウ</t>
    </rPh>
    <rPh sb="122" eb="125">
      <t>テキセイカ</t>
    </rPh>
    <rPh sb="125" eb="126">
      <t>トウ</t>
    </rPh>
    <rPh sb="127" eb="130">
      <t>セッキョクテキ</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</si>
  <si>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</si>
  <si>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</si>
  <si>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</si>
  <si>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</si>
  <si>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</si>
  <si>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</si>
  <si>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についてはH25年度まで上昇していたものの、その後低下傾向にあり、将来負担比率についても年々低下してきている。将来負担比率、実質公債費比率ともに類似団体と比較して高い水準にあるが、今後も地方債の発行について財政措置のない起債を極力控えるなど抑制に努め、比率の改善を目指していく。</t>
    <rPh sb="1" eb="3">
      <t>ジッシツ</t>
    </rPh>
    <rPh sb="3" eb="6">
      <t>コウサイヒ</t>
    </rPh>
    <rPh sb="6" eb="8">
      <t>ヒリツ</t>
    </rPh>
    <rPh sb="16" eb="18">
      <t>ネンド</t>
    </rPh>
    <rPh sb="20" eb="22">
      <t>ジョウショウ</t>
    </rPh>
    <rPh sb="32" eb="33">
      <t>ゴ</t>
    </rPh>
    <rPh sb="33" eb="35">
      <t>テイカ</t>
    </rPh>
    <rPh sb="35" eb="37">
      <t>ケイコウ</t>
    </rPh>
    <rPh sb="41" eb="43">
      <t>ショウライ</t>
    </rPh>
    <rPh sb="43" eb="45">
      <t>フタン</t>
    </rPh>
    <rPh sb="45" eb="47">
      <t>ヒリツ</t>
    </rPh>
    <rPh sb="52" eb="54">
      <t>ネンネン</t>
    </rPh>
    <rPh sb="54" eb="56">
      <t>テイカ</t>
    </rPh>
    <rPh sb="98" eb="100">
      <t>コンゴ</t>
    </rPh>
    <rPh sb="105" eb="107">
      <t>ハッコウ</t>
    </rPh>
    <rPh sb="111" eb="113">
      <t>ザイセイ</t>
    </rPh>
    <rPh sb="113" eb="115">
      <t>ソチ</t>
    </rPh>
    <rPh sb="118" eb="120">
      <t>キサイ</t>
    </rPh>
    <rPh sb="121" eb="123">
      <t>キョクリョク</t>
    </rPh>
    <rPh sb="123" eb="124">
      <t>ヒカ</t>
    </rPh>
    <rPh sb="128" eb="130">
      <t>ヨクセイ</t>
    </rPh>
    <rPh sb="131" eb="132">
      <t>ツト</t>
    </rPh>
    <rPh sb="134" eb="136">
      <t>ヒリツ</t>
    </rPh>
    <rPh sb="137" eb="139">
      <t>カイゼン</t>
    </rPh>
    <rPh sb="140" eb="142">
      <t>メザ</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</si>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</sst>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47278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30901</c:v>
                </c:pt>
                <c:pt idx="1">
                  <c:v>24028</c:v>
                </c:pt>
                <c:pt idx="2">
                  <c:v>24115</c:v>
                </c:pt>
                <c:pt idx="3">
                  <c:v>25413</c:v>
                </c:pt>
                <c:pt idx="4">
                  <c:v>60692</c:v>
                </c:pt>
              </c:numCache>
            </c:numRef>
          </c:val>
          <c:smooth val="0"/>
        </c:ser>
        <c:dLbls>
          <c:showLegendKey val="0"/>
          <c:showVal val="0"/>
          <c:showCatName val="0"/>
          <c:showSerName val="0"/>
          <c:showPercent val="0"/>
          <c:showBubbleSize val="0"/>
        </c:dLbls>
        <c:marker val="1"/>
        <c:smooth val="0"/>
        <c:axId val="81253504"/>
        <c:axId val="81255424"/>
      </c:lineChart>
      <c:catAx>
        <c:axId val="8125350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255424"/>
        <c:crosses val="autoZero"/>
        <c:auto val="1"/>
        <c:lblAlgn val="ctr"/>
        <c:lblOffset val="100"/>
        <c:tickLblSkip val="1"/>
        <c:tickMarkSkip val="1"/>
        <c:noMultiLvlLbl val="0"/>
      </c:catAx>
      <c:valAx>
        <c:axId val="8125542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2535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6.59</c:v>
                </c:pt>
                <c:pt idx="1">
                  <c:v>5.32</c:v>
                </c:pt>
                <c:pt idx="2">
                  <c:v>7.26</c:v>
                </c:pt>
                <c:pt idx="3">
                  <c:v>7.93</c:v>
                </c:pt>
                <c:pt idx="4">
                  <c:v>6.76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9.51</c:v>
                </c:pt>
                <c:pt idx="1">
                  <c:v>8.57</c:v>
                </c:pt>
                <c:pt idx="2">
                  <c:v>11.72</c:v>
                </c:pt>
                <c:pt idx="3">
                  <c:v>11.36</c:v>
                </c:pt>
                <c:pt idx="4">
                  <c:v>11.34</c:v>
                </c:pt>
              </c:numCache>
            </c:numRef>
          </c:val>
        </c:ser>
        <c:dLbls>
          <c:showLegendKey val="0"/>
          <c:showVal val="0"/>
          <c:showCatName val="0"/>
          <c:showSerName val="0"/>
          <c:showPercent val="0"/>
          <c:showBubbleSize val="0"/>
        </c:dLbls>
        <c:gapWidth val="250"/>
        <c:overlap val="100"/>
        <c:axId val="111273472"/>
        <c:axId val="1112753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-3.66</c:v>
                </c:pt>
                <c:pt idx="1">
                  <c:v>-5.83</c:v>
                </c:pt>
                <c:pt idx="2">
                  <c:v>2.46</c:v>
                </c:pt>
                <c:pt idx="3">
                  <c:v>-3.64</c:v>
                </c:pt>
                <c:pt idx="4">
                  <c:v>-4.82</c:v>
                </c:pt>
              </c:numCache>
            </c:numRef>
          </c:val>
          <c:smooth val="0"/>
        </c:ser>
        <c:dLbls>
          <c:showLegendKey val="0"/>
          <c:showVal val="0"/>
          <c:showCatName val="0"/>
          <c:showSerName val="0"/>
          <c:showPercent val="0"/>
          <c:showBubbleSize val="0"/>
        </c:dLbls>
        <c:marker val="1"/>
        <c:smooth val="0"/>
        <c:axId val="111273472"/>
        <c:axId val="111275392"/>
      </c:lineChart>
      <c:catAx>
        <c:axId val="111273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1275392"/>
        <c:crosses val="autoZero"/>
        <c:auto val="1"/>
        <c:lblAlgn val="ctr"/>
        <c:lblOffset val="100"/>
        <c:tickLblSkip val="1"/>
        <c:tickMarkSkip val="1"/>
        <c:noMultiLvlLbl val="0"/>
      </c:catAx>
      <c:valAx>
        <c:axId val="111275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273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#N/A</c:v>
                </c:pt>
                <c:pt idx="5">
                  <c:v>0.19</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1.46</c:v>
                </c:pt>
                <c:pt idx="1">
                  <c:v>#N/A</c:v>
                </c:pt>
                <c:pt idx="2">
                  <c:v>1.08</c:v>
                </c:pt>
                <c:pt idx="3">
                  <c:v>#N/A</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0.05</c:v>
                </c:pt>
                <c:pt idx="2">
                  <c:v>#N/A</c:v>
                </c:pt>
                <c:pt idx="3">
                  <c:v>0.13</c:v>
                </c:pt>
                <c:pt idx="4">
                  <c:v>#N/A</c:v>
                </c:pt>
                <c:pt idx="5">
                  <c:v>0</c:v>
                </c:pt>
                <c:pt idx="6">
                  <c:v>#N/A</c:v>
                </c:pt>
                <c:pt idx="7">
                  <c:v>0.01</c:v>
                </c:pt>
                <c:pt idx="8">
                  <c:v>#N/A</c:v>
                </c:pt>
                <c:pt idx="9">
                  <c:v>0</c:v>
                </c:pt>
              </c:numCache>
            </c:numRef>
          </c:val>
        </c:ser>
        <c:ser>
          <c:idx val="3"/>
          <c:order val="3"/>
          <c:tx>
            <c:strRef>
              <c:f>データシート!$A$30</c:f>
              <c:strCache>
                <c:ptCount val="1"/>
                <c:pt idx="0">
                  <c:v>住宅新築資金等貸付金特別会計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0.01</c:v>
                </c:pt>
                <c:pt idx="4">
                  <c:v>#N/A</c:v>
                </c:pt>
                <c:pt idx="5">
                  <c:v>0.03</c:v>
                </c:pt>
                <c:pt idx="6">
                  <c:v>#N/A</c:v>
                </c:pt>
                <c:pt idx="7">
                  <c:v>0.01</c:v>
                </c:pt>
                <c:pt idx="8">
                  <c:v>#N/A</c:v>
                </c:pt>
                <c:pt idx="9">
                  <c:v>0.02</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1.84</c:v>
                </c:pt>
                <c:pt idx="2">
                  <c:v>#N/A</c:v>
                </c:pt>
                <c:pt idx="3">
                  <c:v>0.83</c:v>
                </c:pt>
                <c:pt idx="4">
                  <c:v>#N/A</c:v>
                </c:pt>
                <c:pt idx="5">
                  <c:v>1.83</c:v>
                </c:pt>
                <c:pt idx="6">
                  <c:v>#N/A</c:v>
                </c:pt>
                <c:pt idx="7">
                  <c:v>0.09</c:v>
                </c:pt>
                <c:pt idx="8">
                  <c:v>#N/A</c:v>
                </c:pt>
                <c:pt idx="9">
                  <c:v>0.14000000000000001</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0.28999999999999998</c:v>
                </c:pt>
                <c:pt idx="2">
                  <c:v>#N/A</c:v>
                </c:pt>
                <c:pt idx="3">
                  <c:v>0.3</c:v>
                </c:pt>
                <c:pt idx="4">
                  <c:v>#N/A</c:v>
                </c:pt>
                <c:pt idx="5">
                  <c:v>0.46</c:v>
                </c:pt>
                <c:pt idx="6">
                  <c:v>#N/A</c:v>
                </c:pt>
                <c:pt idx="7">
                  <c:v>0.92</c:v>
                </c:pt>
                <c:pt idx="8">
                  <c:v>#N/A</c:v>
                </c:pt>
                <c:pt idx="9">
                  <c:v>0.26</c:v>
                </c:pt>
              </c:numCache>
            </c:numRef>
          </c:val>
        </c:ser>
        <c:ser>
          <c:idx val="6"/>
          <c:order val="6"/>
          <c:tx>
            <c:strRef>
              <c:f>データシート!$A$33</c:f>
              <c:strCache>
                <c:ptCount val="1"/>
                <c:pt idx="0">
                  <c:v>土地区画整理事業特別会計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0.02</c:v>
                </c:pt>
                <c:pt idx="2">
                  <c:v>#N/A</c:v>
                </c:pt>
                <c:pt idx="3">
                  <c:v>0.03</c:v>
                </c:pt>
                <c:pt idx="4">
                  <c:v>#N/A</c:v>
                </c:pt>
                <c:pt idx="5">
                  <c:v>0.19</c:v>
                </c:pt>
                <c:pt idx="6">
                  <c:v>#N/A</c:v>
                </c:pt>
                <c:pt idx="7">
                  <c:v>0.33</c:v>
                </c:pt>
                <c:pt idx="8">
                  <c:v>#N/A</c:v>
                </c:pt>
                <c:pt idx="9">
                  <c:v>0.5</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6.56</c:v>
                </c:pt>
                <c:pt idx="2">
                  <c:v>#N/A</c:v>
                </c:pt>
                <c:pt idx="3">
                  <c:v>5.27</c:v>
                </c:pt>
                <c:pt idx="4">
                  <c:v>#N/A</c:v>
                </c:pt>
                <c:pt idx="5">
                  <c:v>7.12</c:v>
                </c:pt>
                <c:pt idx="6">
                  <c:v>#N/A</c:v>
                </c:pt>
                <c:pt idx="7">
                  <c:v>7.83</c:v>
                </c:pt>
                <c:pt idx="8">
                  <c:v>#N/A</c:v>
                </c:pt>
                <c:pt idx="9">
                  <c:v>6.69</c:v>
                </c:pt>
              </c:numCache>
            </c:numRef>
          </c:val>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5.0599999999999996</c:v>
                </c:pt>
                <c:pt idx="2">
                  <c:v>#N/A</c:v>
                </c:pt>
                <c:pt idx="3">
                  <c:v>5.9</c:v>
                </c:pt>
                <c:pt idx="4">
                  <c:v>#N/A</c:v>
                </c:pt>
                <c:pt idx="5">
                  <c:v>6.59</c:v>
                </c:pt>
                <c:pt idx="6">
                  <c:v>#N/A</c:v>
                </c:pt>
                <c:pt idx="7">
                  <c:v>6.89</c:v>
                </c:pt>
                <c:pt idx="8">
                  <c:v>#N/A</c:v>
                </c:pt>
                <c:pt idx="9">
                  <c:v>7.09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14.53</c:v>
                </c:pt>
                <c:pt idx="2">
                  <c:v>#N/A</c:v>
                </c:pt>
                <c:pt idx="3">
                  <c:v>12.75</c:v>
                </c:pt>
                <c:pt idx="4">
                  <c:v>#N/A</c:v>
                </c:pt>
                <c:pt idx="5">
                  <c:v>14.67</c:v>
                </c:pt>
                <c:pt idx="6">
                  <c:v>#N/A</c:v>
                </c:pt>
                <c:pt idx="7">
                  <c:v>15.76</c:v>
                </c:pt>
                <c:pt idx="8">
                  <c:v>#N/A</c:v>
                </c:pt>
                <c:pt idx="9">
                  <c:v>16.98</c:v>
                </c:pt>
              </c:numCache>
            </c:numRef>
          </c:val>
        </c:ser>
        <c:dLbls>
          <c:showLegendKey val="0"/>
          <c:showVal val="0"/>
          <c:showCatName val="0"/>
          <c:showSerName val="0"/>
          <c:showPercent val="0"/>
          <c:showBubbleSize val="0"/>
        </c:dLbls>
        <c:gapWidth val="150"/>
        <c:overlap val="100"/>
        <c:axId val="111631744"/>
        <c:axId val="111649920"/>
      </c:barChart>
      <c:catAx>
        <c:axId val="111631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649920"/>
        <c:crosses val="autoZero"/>
        <c:auto val="1"/>
        <c:lblAlgn val="ctr"/>
        <c:lblOffset val="100"/>
        <c:tickLblSkip val="1"/>
        <c:tickMarkSkip val="1"/>
        <c:noMultiLvlLbl val="0"/>
      </c:catAx>
      <c:valAx>
        <c:axId val="111649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6317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2644</c:v>
                </c:pt>
                <c:pt idx="5">
                  <c:v>2681</c:v>
                </c:pt>
                <c:pt idx="8">
                  <c:v>2700</c:v>
                </c:pt>
                <c:pt idx="11">
                  <c:v>2743</c:v>
                </c:pt>
                <c:pt idx="14">
                  <c:v>2663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c:v>
                </c:pt>
                <c:pt idx="3">
                  <c:v>2</c:v>
                </c:pt>
                <c:pt idx="6">
                  <c:v>2</c:v>
                </c:pt>
                <c:pt idx="9">
                  <c:v>2</c:v>
                </c:pt>
                <c:pt idx="12">
                  <c:v>2</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83</c:v>
                </c:pt>
                <c:pt idx="3">
                  <c:v>81</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9</c:v>
                </c:pt>
                <c:pt idx="3">
                  <c:v>2</c:v>
                </c:pt>
                <c:pt idx="6">
                  <c:v>3</c:v>
                </c:pt>
                <c:pt idx="9">
                  <c:v>9</c:v>
                </c:pt>
                <c:pt idx="12">
                  <c:v>11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1477</c:v>
                </c:pt>
                <c:pt idx="3">
                  <c:v>1465</c:v>
                </c:pt>
                <c:pt idx="6">
                  <c:v>1448</c:v>
                </c:pt>
                <c:pt idx="9">
                  <c:v>1181</c:v>
                </c:pt>
                <c:pt idx="12">
                  <c:v>1212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2399</c:v>
                </c:pt>
                <c:pt idx="3">
                  <c:v>2408</c:v>
                </c:pt>
                <c:pt idx="6">
                  <c:v>2636</c:v>
                </c:pt>
                <c:pt idx="9">
                  <c:v>2723</c:v>
                </c:pt>
                <c:pt idx="12">
                  <c:v>2634</c:v>
                </c:pt>
              </c:numCache>
            </c:numRef>
          </c:val>
        </c:ser>
        <c:dLbls>
          <c:showLegendKey val="0"/>
          <c:showVal val="0"/>
          <c:showCatName val="0"/>
          <c:showSerName val="0"/>
          <c:showPercent val="0"/>
          <c:showBubbleSize val="0"/>
        </c:dLbls>
        <c:gapWidth val="100"/>
        <c:overlap val="100"/>
        <c:axId val="1539072"/>
        <c:axId val="15535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1325</c:v>
                </c:pt>
                <c:pt idx="2">
                  <c:v>#N/A</c:v>
                </c:pt>
                <c:pt idx="3">
                  <c:v>#N/A</c:v>
                </c:pt>
                <c:pt idx="4">
                  <c:v>1277</c:v>
                </c:pt>
                <c:pt idx="5">
                  <c:v>#N/A</c:v>
                </c:pt>
                <c:pt idx="6">
                  <c:v>#N/A</c:v>
                </c:pt>
                <c:pt idx="7">
                  <c:v>1389</c:v>
                </c:pt>
                <c:pt idx="8">
                  <c:v>#N/A</c:v>
                </c:pt>
                <c:pt idx="9">
                  <c:v>#N/A</c:v>
                </c:pt>
                <c:pt idx="10">
                  <c:v>1172</c:v>
                </c:pt>
                <c:pt idx="11">
                  <c:v>#N/A</c:v>
                </c:pt>
                <c:pt idx="12">
                  <c:v>#N/A</c:v>
                </c:pt>
                <c:pt idx="13">
                  <c:v>1196</c:v>
                </c:pt>
                <c:pt idx="14">
                  <c:v>#N/A</c:v>
                </c:pt>
              </c:numCache>
            </c:numRef>
          </c:val>
          <c:smooth val="0"/>
        </c:ser>
        <c:dLbls>
          <c:showLegendKey val="0"/>
          <c:showVal val="0"/>
          <c:showCatName val="0"/>
          <c:showSerName val="0"/>
          <c:showPercent val="0"/>
          <c:showBubbleSize val="0"/>
        </c:dLbls>
        <c:marker val="1"/>
        <c:smooth val="0"/>
        <c:axId val="1539072"/>
        <c:axId val="1553536"/>
      </c:lineChart>
      <c:catAx>
        <c:axId val="1539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53536"/>
        <c:crosses val="autoZero"/>
        <c:auto val="1"/>
        <c:lblAlgn val="ctr"/>
        <c:lblOffset val="100"/>
        <c:tickLblSkip val="1"/>
        <c:tickMarkSkip val="1"/>
        <c:noMultiLvlLbl val="0"/>
      </c:catAx>
      <c:valAx>
        <c:axId val="1553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39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26314</c:v>
                </c:pt>
                <c:pt idx="5">
                  <c:v>26003</c:v>
                </c:pt>
                <c:pt idx="8">
                  <c:v>25900</c:v>
                </c:pt>
                <c:pt idx="11">
                  <c:v>25530</c:v>
                </c:pt>
                <c:pt idx="14">
                  <c:v>25773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7325</c:v>
                </c:pt>
                <c:pt idx="5">
                  <c:v>6299</c:v>
                </c:pt>
                <c:pt idx="8">
                  <c:v>5810</c:v>
                </c:pt>
                <c:pt idx="11">
                  <c:v>5460</c:v>
                </c:pt>
                <c:pt idx="14">
                  <c:v>4773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2309</c:v>
                </c:pt>
                <c:pt idx="5">
                  <c:v>2122</c:v>
                </c:pt>
                <c:pt idx="8">
                  <c:v>2409</c:v>
                </c:pt>
                <c:pt idx="11">
                  <c:v>2142</c:v>
                </c:pt>
                <c:pt idx="14">
                  <c:v>2164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2143</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5102</c:v>
                </c:pt>
                <c:pt idx="3">
                  <c:v>4900</c:v>
                </c:pt>
                <c:pt idx="6">
                  <c:v>4098</c:v>
                </c:pt>
                <c:pt idx="9">
                  <c:v>3988</c:v>
                </c:pt>
                <c:pt idx="12">
                  <c:v>3730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c:v>
                </c:pt>
                <c:pt idx="3">
                  <c:v>66</c:v>
                </c:pt>
                <c:pt idx="6">
                  <c:v>738</c:v>
                </c:pt>
                <c:pt idx="9">
                  <c:v>831</c:v>
                </c:pt>
                <c:pt idx="12">
                  <c:v>979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17957</c:v>
                </c:pt>
                <c:pt idx="3">
                  <c:v>16880</c:v>
                </c:pt>
                <c:pt idx="6">
                  <c:v>15514</c:v>
                </c:pt>
                <c:pt idx="9">
                  <c:v>13735</c:v>
                </c:pt>
                <c:pt idx="12">
                  <c:v>12191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280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22924</c:v>
                </c:pt>
                <c:pt idx="3">
                  <c:v>24703</c:v>
                </c:pt>
                <c:pt idx="6">
                  <c:v>25991</c:v>
                </c:pt>
                <c:pt idx="9">
                  <c:v>25616</c:v>
                </c:pt>
                <c:pt idx="12">
                  <c:v>26529</c:v>
                </c:pt>
              </c:numCache>
            </c:numRef>
          </c:val>
        </c:ser>
        <c:dLbls>
          <c:showLegendKey val="0"/>
          <c:showVal val="0"/>
          <c:showCatName val="0"/>
          <c:showSerName val="0"/>
          <c:showPercent val="0"/>
          <c:showBubbleSize val="0"/>
        </c:dLbls>
        <c:gapWidth val="100"/>
        <c:overlap val="100"/>
        <c:axId val="111301760"/>
        <c:axId val="1113036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12462</c:v>
                </c:pt>
                <c:pt idx="2">
                  <c:v>#N/A</c:v>
                </c:pt>
                <c:pt idx="3">
                  <c:v>#N/A</c:v>
                </c:pt>
                <c:pt idx="4">
                  <c:v>12125</c:v>
                </c:pt>
                <c:pt idx="5">
                  <c:v>#N/A</c:v>
                </c:pt>
                <c:pt idx="6">
                  <c:v>#N/A</c:v>
                </c:pt>
                <c:pt idx="7">
                  <c:v>12222</c:v>
                </c:pt>
                <c:pt idx="8">
                  <c:v>#N/A</c:v>
                </c:pt>
                <c:pt idx="9">
                  <c:v>#N/A</c:v>
                </c:pt>
                <c:pt idx="10">
                  <c:v>11038</c:v>
                </c:pt>
                <c:pt idx="11">
                  <c:v>#N/A</c:v>
                </c:pt>
                <c:pt idx="12">
                  <c:v>#N/A</c:v>
                </c:pt>
                <c:pt idx="13">
                  <c:v>10720</c:v>
                </c:pt>
                <c:pt idx="14">
                  <c:v>#N/A</c:v>
                </c:pt>
              </c:numCache>
            </c:numRef>
          </c:val>
          <c:smooth val="0"/>
        </c:ser>
        <c:dLbls>
          <c:showLegendKey val="0"/>
          <c:showVal val="0"/>
          <c:showCatName val="0"/>
          <c:showSerName val="0"/>
          <c:showPercent val="0"/>
          <c:showBubbleSize val="0"/>
        </c:dLbls>
        <c:marker val="1"/>
        <c:smooth val="0"/>
        <c:axId val="111301760"/>
        <c:axId val="111303680"/>
      </c:lineChart>
      <c:catAx>
        <c:axId val="111301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1303680"/>
        <c:crosses val="autoZero"/>
        <c:auto val="1"/>
        <c:lblAlgn val="ctr"/>
        <c:lblOffset val="100"/>
        <c:tickLblSkip val="1"/>
        <c:tickMarkSkip val="1"/>
        <c:noMultiLvlLbl val="0"/>
      </c:catAx>
      <c:valAx>
        <c:axId val="111303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301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pt idx="4">
                  <c:v>63.3</c:v>
                </c:pt>
              </c:numCache>
            </c:numRef>
          </c:xVal>
          <c:yVal>
            <c:numRef>
              <c:f>公会計指標分析・財政指標組合せ分析表!$K$51:$O$51</c:f>
              <c:numCache>
                <c:formatCode>#,##0.0;"▲ "#,##0.0</c:formatCode>
                <c:ptCount val="5"/>
                <c:pt idx="4">
                  <c:v>88.4</c:v>
                </c:pt>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pt idx="4">
                  <c:v>59.6</c:v>
                </c:pt>
              </c:numCache>
            </c:numRef>
          </c:xVal>
          <c:yVal>
            <c:numRef>
              <c:f>公会計指標分析・財政指標組合せ分析表!$K$55:$O$55</c:f>
              <c:numCache>
                <c:formatCode>#,##0.0;"▲ "#,##0.0</c:formatCode>
                <c:ptCount val="5"/>
                <c:pt idx="4">
                  <c:v>33.6</c:v>
                </c:pt>
              </c:numCache>
            </c:numRef>
          </c:yVal>
          <c:smooth val="0"/>
        </c:ser>
        <c:dLbls>
          <c:showLegendKey val="0"/>
          <c:showVal val="0"/>
          <c:showCatName val="0"/>
          <c:showSerName val="0"/>
          <c:showPercent val="0"/>
          <c:showBubbleSize val="0"/>
        </c:dLbls>
        <c:axId val="91220224"/>
        <c:axId val="32391552"/>
      </c:scatterChart>
      <c:valAx>
        <c:axId val="91220224"/>
        <c:scaling>
          <c:orientation val="minMax"/>
          <c:max val="63.7"/>
          <c:min val="59.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391552"/>
        <c:crosses val="autoZero"/>
        <c:crossBetween val="midCat"/>
      </c:valAx>
      <c:valAx>
        <c:axId val="32391552"/>
        <c:scaling>
          <c:orientation val="minMax"/>
          <c:max val="98"/>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12202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10.5</c:v>
                </c:pt>
                <c:pt idx="1">
                  <c:v>10.8</c:v>
                </c:pt>
                <c:pt idx="2">
                  <c:v>11.1</c:v>
                </c:pt>
                <c:pt idx="3">
                  <c:v>10.7</c:v>
                </c:pt>
                <c:pt idx="4">
                  <c:v>10.4</c:v>
                </c:pt>
              </c:numCache>
            </c:numRef>
          </c:xVal>
          <c:yVal>
            <c:numRef>
              <c:f>公会計指標分析・財政指標組合せ分析表!$K$73:$O$73</c:f>
              <c:numCache>
                <c:formatCode>#,##0.0;"▲ "#,##0.0</c:formatCode>
                <c:ptCount val="5"/>
                <c:pt idx="0">
                  <c:v>104.5</c:v>
                </c:pt>
                <c:pt idx="1">
                  <c:v>102.4</c:v>
                </c:pt>
                <c:pt idx="2">
                  <c:v>101.9</c:v>
                </c:pt>
                <c:pt idx="3">
                  <c:v>92.8</c:v>
                </c:pt>
                <c:pt idx="4">
                  <c:v>88.4</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11.1</c:v>
                </c:pt>
                <c:pt idx="1">
                  <c:v>10.3</c:v>
                </c:pt>
                <c:pt idx="2">
                  <c:v>9.6</c:v>
                </c:pt>
                <c:pt idx="3">
                  <c:v>8.8000000000000007</c:v>
                </c:pt>
                <c:pt idx="4">
                  <c:v>7</c:v>
                </c:pt>
              </c:numCache>
            </c:numRef>
          </c:xVal>
          <c:yVal>
            <c:numRef>
              <c:f>公会計指標分析・財政指標組合せ分析表!$K$77:$O$77</c:f>
              <c:numCache>
                <c:formatCode>#,##0.0;"▲ "#,##0.0</c:formatCode>
                <c:ptCount val="5"/>
                <c:pt idx="0">
                  <c:v>69.2</c:v>
                </c:pt>
                <c:pt idx="1">
                  <c:v>58.2</c:v>
                </c:pt>
                <c:pt idx="2">
                  <c:v>50.3</c:v>
                </c:pt>
                <c:pt idx="3">
                  <c:v>45.9</c:v>
                </c:pt>
                <c:pt idx="4">
                  <c:v>33.6</c:v>
                </c:pt>
              </c:numCache>
            </c:numRef>
          </c:yVal>
          <c:smooth val="0"/>
        </c:ser>
        <c:dLbls>
          <c:showLegendKey val="0"/>
          <c:showVal val="0"/>
          <c:showCatName val="0"/>
          <c:showSerName val="0"/>
          <c:showPercent val="0"/>
          <c:showBubbleSize val="0"/>
        </c:dLbls>
        <c:axId val="32556544"/>
        <c:axId val="32558464"/>
      </c:scatterChart>
      <c:valAx>
        <c:axId val="32556544"/>
        <c:scaling>
          <c:orientation val="minMax"/>
          <c:max val="11.5"/>
          <c:min val="6.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558464"/>
        <c:crosses val="autoZero"/>
        <c:crossBetween val="midCat"/>
      </c:valAx>
      <c:valAx>
        <c:axId val="32558464"/>
        <c:scaling>
          <c:orientation val="minMax"/>
          <c:max val="117"/>
          <c:min val="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255654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奈良県天理市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67,238
66,417
86.42
27,891,012
26,624,332
972,980
14,384,904
26,529,493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88.4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財政力指数は、</a:t>
          </a:r>
          <a:r>
            <a:rPr kumimoji="1" lang="ja-JP" altLang="ja-JP" sz="1100">
              <a:solidFill>
                <a:schemeClr val="dk1"/>
              </a:solidFill>
              <a:effectLst/>
              <a:latin typeface="+mn-lt"/>
              <a:ea typeface="+mn-ea"/>
              <a:cs typeface="+mn-cs"/>
            </a:rPr>
            <a:t>長引く景気低迷による</a:t>
          </a:r>
          <a:r>
            <a:rPr kumimoji="1" lang="ja-JP" altLang="en-US" sz="1100">
              <a:solidFill>
                <a:schemeClr val="dk1"/>
              </a:solidFill>
              <a:effectLst/>
              <a:latin typeface="+mn-lt"/>
              <a:ea typeface="+mn-ea"/>
              <a:cs typeface="+mn-cs"/>
            </a:rPr>
            <a:t>法人市民税等の</a:t>
          </a:r>
          <a:r>
            <a:rPr kumimoji="1" lang="ja-JP" altLang="ja-JP" sz="1100">
              <a:solidFill>
                <a:schemeClr val="dk1"/>
              </a:solidFill>
              <a:effectLst/>
              <a:latin typeface="+mn-lt"/>
              <a:ea typeface="+mn-ea"/>
              <a:cs typeface="+mn-cs"/>
            </a:rPr>
            <a:t>市税の減収が続いたことから</a:t>
          </a:r>
          <a:r>
            <a:rPr kumimoji="1" lang="ja-JP" altLang="en-US" sz="1100">
              <a:solidFill>
                <a:schemeClr val="dk1"/>
              </a:solidFill>
              <a:effectLst/>
              <a:latin typeface="+mn-lt"/>
              <a:ea typeface="+mn-ea"/>
              <a:cs typeface="+mn-cs"/>
            </a:rPr>
            <a:t>低下傾向にあったが、平成</a:t>
          </a:r>
          <a:r>
            <a:rPr kumimoji="1" lang="en-US" altLang="ja-JP" sz="1100">
              <a:solidFill>
                <a:schemeClr val="dk1"/>
              </a:solidFill>
              <a:effectLst/>
              <a:latin typeface="+mn-lt"/>
              <a:ea typeface="+mn-ea"/>
              <a:cs typeface="+mn-cs"/>
            </a:rPr>
            <a:t>23</a:t>
          </a:r>
          <a:r>
            <a:rPr kumimoji="1" lang="ja-JP" altLang="en-US" sz="1100">
              <a:solidFill>
                <a:schemeClr val="dk1"/>
              </a:solidFill>
              <a:effectLst/>
              <a:latin typeface="+mn-lt"/>
              <a:ea typeface="+mn-ea"/>
              <a:cs typeface="+mn-cs"/>
            </a:rPr>
            <a:t>年度以降はほぼ横ばいとなっている。</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との比較で</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年度に差が開いているのは、類似団体設定基準の見直しにより、比較する類似団体が変わったためである</a:t>
          </a:r>
          <a:r>
            <a:rPr kumimoji="1" lang="ja-JP" altLang="ja-JP" sz="1100">
              <a:solidFill>
                <a:schemeClr val="dk1"/>
              </a:solidFill>
              <a:effectLst/>
              <a:latin typeface="+mn-lt"/>
              <a:ea typeface="+mn-ea"/>
              <a:cs typeface="+mn-cs"/>
            </a:rPr>
            <a:t>。今後も景気の急激な回復が見込めず、引き続き市税の大幅な伸びは見込めないが、地域産業の振興</a:t>
          </a:r>
          <a:r>
            <a:rPr kumimoji="1" lang="ja-JP" altLang="en-US" sz="1100">
              <a:solidFill>
                <a:schemeClr val="dk1"/>
              </a:solidFill>
              <a:effectLst/>
              <a:latin typeface="+mn-lt"/>
              <a:ea typeface="+mn-ea"/>
              <a:cs typeface="+mn-cs"/>
            </a:rPr>
            <a:t>への取り組みや税等の未収金対策などによる歳入確保を図り、財政基盤の強化に努める。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163830</xdr:rowOff>
    </xdr:from>
    <xdr:to>
      <xdr:col>7</xdr:col>
      <xdr:colOff>152400</xdr:colOff>
      <xdr:row>45</xdr:row>
      <xdr:rowOff>41910</xdr:rowOff>
    </xdr:to>
    <xdr:cxnSp macro="">
      <xdr:nvCxnSpPr>
        <xdr:cNvPr id="61" name="直線コネクタ 60"/>
        <xdr:cNvCxnSpPr/>
      </xdr:nvCxnSpPr>
      <xdr:spPr>
        <a:xfrm flipV="1">
          <a:off x="4953000" y="616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78757</xdr:rowOff>
    </xdr:from>
    <xdr:ext cx="762000" cy="259045"/>
    <xdr:sp macro="" textlink="">
      <xdr:nvSpPr>
        <xdr:cNvPr id="64"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7</xdr:col>
      <xdr:colOff>63500</xdr:colOff>
      <xdr:row>35</xdr:row>
      <xdr:rowOff>163830</xdr:rowOff>
    </xdr:from>
    <xdr:to>
      <xdr:col>7</xdr:col>
      <xdr:colOff>241300</xdr:colOff>
      <xdr:row>35</xdr:row>
      <xdr:rowOff>163830</xdr:rowOff>
    </xdr:to>
    <xdr:cxnSp macro="">
      <xdr:nvCxnSpPr>
        <xdr:cNvPr id="65" name="直線コネクタ 64"/>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97790</xdr:rowOff>
    </xdr:from>
    <xdr:to>
      <xdr:col>7</xdr:col>
      <xdr:colOff>152400</xdr:colOff>
      <xdr:row>42</xdr:row>
      <xdr:rowOff>121920</xdr:rowOff>
    </xdr:to>
    <xdr:cxnSp macro="">
      <xdr:nvCxnSpPr>
        <xdr:cNvPr id="66" name="直線コネクタ 65"/>
        <xdr:cNvCxnSpPr/>
      </xdr:nvCxnSpPr>
      <xdr:spPr>
        <a:xfrm flipV="1">
          <a:off x="4114800" y="729869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68597</xdr:rowOff>
    </xdr:from>
    <xdr:ext cx="762000" cy="259045"/>
    <xdr:sp macro="" textlink="">
      <xdr:nvSpPr>
        <xdr:cNvPr id="67" name="財政力平均値テキスト"/>
        <xdr:cNvSpPr txBox="1"/>
      </xdr:nvSpPr>
      <xdr:spPr>
        <a:xfrm>
          <a:off x="5041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52070</xdr:rowOff>
    </xdr:from>
    <xdr:to>
      <xdr:col>7</xdr:col>
      <xdr:colOff>203200</xdr:colOff>
      <xdr:row>40</xdr:row>
      <xdr:rowOff>153670</xdr:rowOff>
    </xdr:to>
    <xdr:sp macro="" textlink="">
      <xdr:nvSpPr>
        <xdr:cNvPr id="68" name="フローチャート : 判断 67"/>
        <xdr:cNvSpPr/>
      </xdr:nvSpPr>
      <xdr:spPr>
        <a:xfrm>
          <a:off x="4902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121920</xdr:rowOff>
    </xdr:from>
    <xdr:to>
      <xdr:col>6</xdr:col>
      <xdr:colOff>0</xdr:colOff>
      <xdr:row>42</xdr:row>
      <xdr:rowOff>121920</xdr:rowOff>
    </xdr:to>
    <xdr:cxnSp macro="">
      <xdr:nvCxnSpPr>
        <xdr:cNvPr id="69" name="直線コネクタ 68"/>
        <xdr:cNvCxnSpPr/>
      </xdr:nvCxnSpPr>
      <xdr:spPr>
        <a:xfrm>
          <a:off x="3225800" y="7322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73660</xdr:rowOff>
    </xdr:from>
    <xdr:to>
      <xdr:col>6</xdr:col>
      <xdr:colOff>50800</xdr:colOff>
      <xdr:row>42</xdr:row>
      <xdr:rowOff>3810</xdr:rowOff>
    </xdr:to>
    <xdr:sp macro="" textlink="">
      <xdr:nvSpPr>
        <xdr:cNvPr id="70" name="フローチャート : 判断 69"/>
        <xdr:cNvSpPr/>
      </xdr:nvSpPr>
      <xdr:spPr>
        <a:xfrm>
          <a:off x="4064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13987</xdr:rowOff>
    </xdr:from>
    <xdr:ext cx="736600" cy="259045"/>
    <xdr:sp macro="" textlink="">
      <xdr:nvSpPr>
        <xdr:cNvPr id="71" name="テキスト ボックス 70"/>
        <xdr:cNvSpPr txBox="1"/>
      </xdr:nvSpPr>
      <xdr:spPr>
        <a:xfrm>
          <a:off x="3733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121920</xdr:rowOff>
    </xdr:from>
    <xdr:to>
      <xdr:col>4</xdr:col>
      <xdr:colOff>482600</xdr:colOff>
      <xdr:row>42</xdr:row>
      <xdr:rowOff>121920</xdr:rowOff>
    </xdr:to>
    <xdr:cxnSp macro="">
      <xdr:nvCxnSpPr>
        <xdr:cNvPr id="72" name="直線コネクタ 71"/>
        <xdr:cNvCxnSpPr/>
      </xdr:nvCxnSpPr>
      <xdr:spPr>
        <a:xfrm>
          <a:off x="2336800" y="7322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13987</xdr:rowOff>
    </xdr:from>
    <xdr:ext cx="762000" cy="259045"/>
    <xdr:sp macro="" textlink="">
      <xdr:nvSpPr>
        <xdr:cNvPr id="74" name="テキスト ボックス 73"/>
        <xdr:cNvSpPr txBox="1"/>
      </xdr:nvSpPr>
      <xdr:spPr>
        <a:xfrm>
          <a:off x="2844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49530</xdr:rowOff>
    </xdr:from>
    <xdr:to>
      <xdr:col>3</xdr:col>
      <xdr:colOff>279400</xdr:colOff>
      <xdr:row>42</xdr:row>
      <xdr:rowOff>121920</xdr:rowOff>
    </xdr:to>
    <xdr:cxnSp macro="">
      <xdr:nvCxnSpPr>
        <xdr:cNvPr id="75" name="直線コネクタ 74"/>
        <xdr:cNvCxnSpPr/>
      </xdr:nvCxnSpPr>
      <xdr:spPr>
        <a:xfrm>
          <a:off x="1447800" y="72504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13987</xdr:rowOff>
    </xdr:from>
    <xdr:ext cx="762000" cy="259045"/>
    <xdr:sp macro="" textlink="">
      <xdr:nvSpPr>
        <xdr:cNvPr id="77" name="テキスト ボックス 76"/>
        <xdr:cNvSpPr txBox="1"/>
      </xdr:nvSpPr>
      <xdr:spPr>
        <a:xfrm>
          <a:off x="1955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78" name="フローチャート : 判断 77"/>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137177</xdr:rowOff>
    </xdr:from>
    <xdr:ext cx="762000" cy="259045"/>
    <xdr:sp macro="" textlink="">
      <xdr:nvSpPr>
        <xdr:cNvPr id="79" name="テキスト ボックス 78"/>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46990</xdr:rowOff>
    </xdr:from>
    <xdr:to>
      <xdr:col>7</xdr:col>
      <xdr:colOff>203200</xdr:colOff>
      <xdr:row>42</xdr:row>
      <xdr:rowOff>148590</xdr:rowOff>
    </xdr:to>
    <xdr:sp macro="" textlink="">
      <xdr:nvSpPr>
        <xdr:cNvPr id="85" name="円/楕円 84"/>
        <xdr:cNvSpPr/>
      </xdr:nvSpPr>
      <xdr:spPr>
        <a:xfrm>
          <a:off x="49022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19067</xdr:rowOff>
    </xdr:from>
    <xdr:ext cx="762000" cy="259045"/>
    <xdr:sp macro="" textlink="">
      <xdr:nvSpPr>
        <xdr:cNvPr id="86" name="財政力該当値テキスト"/>
        <xdr:cNvSpPr txBox="1"/>
      </xdr:nvSpPr>
      <xdr:spPr>
        <a:xfrm>
          <a:off x="5041900" y="721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71120</xdr:rowOff>
    </xdr:from>
    <xdr:to>
      <xdr:col>6</xdr:col>
      <xdr:colOff>50800</xdr:colOff>
      <xdr:row>43</xdr:row>
      <xdr:rowOff>1270</xdr:rowOff>
    </xdr:to>
    <xdr:sp macro="" textlink="">
      <xdr:nvSpPr>
        <xdr:cNvPr id="87" name="円/楕円 86"/>
        <xdr:cNvSpPr/>
      </xdr:nvSpPr>
      <xdr:spPr>
        <a:xfrm>
          <a:off x="4064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157497</xdr:rowOff>
    </xdr:from>
    <xdr:ext cx="736600" cy="259045"/>
    <xdr:sp macro="" textlink="">
      <xdr:nvSpPr>
        <xdr:cNvPr id="88" name="テキスト ボックス 87"/>
        <xdr:cNvSpPr txBox="1"/>
      </xdr:nvSpPr>
      <xdr:spPr>
        <a:xfrm>
          <a:off x="3733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71120</xdr:rowOff>
    </xdr:from>
    <xdr:to>
      <xdr:col>4</xdr:col>
      <xdr:colOff>533400</xdr:colOff>
      <xdr:row>43</xdr:row>
      <xdr:rowOff>1270</xdr:rowOff>
    </xdr:to>
    <xdr:sp macro="" textlink="">
      <xdr:nvSpPr>
        <xdr:cNvPr id="89" name="円/楕円 88"/>
        <xdr:cNvSpPr/>
      </xdr:nvSpPr>
      <xdr:spPr>
        <a:xfrm>
          <a:off x="3175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157497</xdr:rowOff>
    </xdr:from>
    <xdr:ext cx="762000" cy="259045"/>
    <xdr:sp macro="" textlink="">
      <xdr:nvSpPr>
        <xdr:cNvPr id="90" name="テキスト ボックス 89"/>
        <xdr:cNvSpPr txBox="1"/>
      </xdr:nvSpPr>
      <xdr:spPr>
        <a:xfrm>
          <a:off x="2844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71120</xdr:rowOff>
    </xdr:from>
    <xdr:to>
      <xdr:col>3</xdr:col>
      <xdr:colOff>330200</xdr:colOff>
      <xdr:row>43</xdr:row>
      <xdr:rowOff>1270</xdr:rowOff>
    </xdr:to>
    <xdr:sp macro="" textlink="">
      <xdr:nvSpPr>
        <xdr:cNvPr id="91" name="円/楕円 90"/>
        <xdr:cNvSpPr/>
      </xdr:nvSpPr>
      <xdr:spPr>
        <a:xfrm>
          <a:off x="2286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157497</xdr:rowOff>
    </xdr:from>
    <xdr:ext cx="762000" cy="259045"/>
    <xdr:sp macro="" textlink="">
      <xdr:nvSpPr>
        <xdr:cNvPr id="92" name="テキスト ボックス 91"/>
        <xdr:cNvSpPr txBox="1"/>
      </xdr:nvSpPr>
      <xdr:spPr>
        <a:xfrm>
          <a:off x="1955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170180</xdr:rowOff>
    </xdr:from>
    <xdr:to>
      <xdr:col>2</xdr:col>
      <xdr:colOff>127000</xdr:colOff>
      <xdr:row>42</xdr:row>
      <xdr:rowOff>100330</xdr:rowOff>
    </xdr:to>
    <xdr:sp macro="" textlink="">
      <xdr:nvSpPr>
        <xdr:cNvPr id="93" name="円/楕円 92"/>
        <xdr:cNvSpPr/>
      </xdr:nvSpPr>
      <xdr:spPr>
        <a:xfrm>
          <a:off x="1397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85107</xdr:rowOff>
    </xdr:from>
    <xdr:ext cx="762000" cy="259045"/>
    <xdr:sp macro="" textlink="">
      <xdr:nvSpPr>
        <xdr:cNvPr id="94" name="テキスト ボックス 93"/>
        <xdr:cNvSpPr txBox="1"/>
      </xdr:nvSpPr>
      <xdr:spPr>
        <a:xfrm>
          <a:off x="1066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経常収支比率は、依然類似団体平均を大きく上回っている。この要因は、扶助費が年々増加していることが挙げられる</a:t>
          </a:r>
          <a:r>
            <a:rPr kumimoji="1" lang="ja-JP" altLang="ja-JP" sz="1100">
              <a:solidFill>
                <a:schemeClr val="dk1"/>
              </a:solidFill>
              <a:effectLst/>
              <a:latin typeface="+mn-lt"/>
              <a:ea typeface="+mn-ea"/>
              <a:cs typeface="+mn-cs"/>
            </a:rPr>
            <a:t>。また、教育・福祉を重点施策とした人員配置により、従来から類似団体に比して、職員数が多く人件費が高いことも要因の一つである。</a:t>
          </a:r>
          <a:r>
            <a:rPr kumimoji="1" lang="ja-JP" altLang="en-US" sz="1100">
              <a:solidFill>
                <a:schemeClr val="dk1"/>
              </a:solidFill>
              <a:effectLst/>
              <a:latin typeface="+mn-lt"/>
              <a:ea typeface="+mn-ea"/>
              <a:cs typeface="+mn-cs"/>
            </a:rPr>
            <a:t>ただ、平成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99.4</a:t>
          </a:r>
          <a:r>
            <a:rPr kumimoji="1" lang="ja-JP" altLang="en-US" sz="1100">
              <a:solidFill>
                <a:schemeClr val="dk1"/>
              </a:solidFill>
              <a:effectLst/>
              <a:latin typeface="+mn-lt"/>
              <a:ea typeface="+mn-ea"/>
              <a:cs typeface="+mn-cs"/>
            </a:rPr>
            <a:t>％と</a:t>
          </a:r>
          <a:r>
            <a:rPr kumimoji="1" lang="en-US" altLang="ja-JP" sz="1100">
              <a:solidFill>
                <a:schemeClr val="dk1"/>
              </a:solidFill>
              <a:effectLst/>
              <a:latin typeface="+mn-lt"/>
              <a:ea typeface="+mn-ea"/>
              <a:cs typeface="+mn-cs"/>
            </a:rPr>
            <a:t>100</a:t>
          </a:r>
          <a:r>
            <a:rPr kumimoji="1" lang="ja-JP" altLang="en-US" sz="1100">
              <a:solidFill>
                <a:schemeClr val="dk1"/>
              </a:solidFill>
              <a:effectLst/>
              <a:latin typeface="+mn-lt"/>
              <a:ea typeface="+mn-ea"/>
              <a:cs typeface="+mn-cs"/>
            </a:rPr>
            <a:t>％を切り、比率は改善している。今後も、指定管理者制度の活用や公共施設の最適化等に継続して取り組み、さらなる経常経費の削減を図っていく。</a:t>
          </a:r>
          <a:endParaRPr kumimoji="1" lang="ja-JP" altLang="en-US" sz="11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161472</xdr:rowOff>
    </xdr:from>
    <xdr:to>
      <xdr:col>7</xdr:col>
      <xdr:colOff>152400</xdr:colOff>
      <xdr:row>66</xdr:row>
      <xdr:rowOff>106680</xdr:rowOff>
    </xdr:to>
    <xdr:cxnSp macro="">
      <xdr:nvCxnSpPr>
        <xdr:cNvPr id="126" name="直線コネクタ 125"/>
        <xdr:cNvCxnSpPr/>
      </xdr:nvCxnSpPr>
      <xdr:spPr>
        <a:xfrm flipV="1">
          <a:off x="4953000" y="10105572"/>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7"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28" name="直線コネクタ 127"/>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76399</xdr:rowOff>
    </xdr:from>
    <xdr:ext cx="762000" cy="259045"/>
    <xdr:sp macro="" textlink="">
      <xdr:nvSpPr>
        <xdr:cNvPr id="129" name="財政構造の弾力性最大値テキスト"/>
        <xdr:cNvSpPr txBox="1"/>
      </xdr:nvSpPr>
      <xdr:spPr>
        <a:xfrm>
          <a:off x="5041900" y="984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7</xdr:col>
      <xdr:colOff>63500</xdr:colOff>
      <xdr:row>58</xdr:row>
      <xdr:rowOff>161472</xdr:rowOff>
    </xdr:from>
    <xdr:to>
      <xdr:col>7</xdr:col>
      <xdr:colOff>241300</xdr:colOff>
      <xdr:row>58</xdr:row>
      <xdr:rowOff>161472</xdr:rowOff>
    </xdr:to>
    <xdr:cxnSp macro="">
      <xdr:nvCxnSpPr>
        <xdr:cNvPr id="130" name="直線コネクタ 129"/>
        <xdr:cNvCxnSpPr/>
      </xdr:nvCxnSpPr>
      <xdr:spPr>
        <a:xfrm>
          <a:off x="4864100" y="1010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126456</xdr:rowOff>
    </xdr:from>
    <xdr:to>
      <xdr:col>7</xdr:col>
      <xdr:colOff>152400</xdr:colOff>
      <xdr:row>66</xdr:row>
      <xdr:rowOff>120469</xdr:rowOff>
    </xdr:to>
    <xdr:cxnSp macro="">
      <xdr:nvCxnSpPr>
        <xdr:cNvPr id="131" name="直線コネクタ 130"/>
        <xdr:cNvCxnSpPr/>
      </xdr:nvCxnSpPr>
      <xdr:spPr>
        <a:xfrm flipV="1">
          <a:off x="4114800" y="11270706"/>
          <a:ext cx="838200" cy="16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75673</xdr:rowOff>
    </xdr:from>
    <xdr:ext cx="762000" cy="259045"/>
    <xdr:sp macro="" textlink="">
      <xdr:nvSpPr>
        <xdr:cNvPr id="132" name="財政構造の弾力性平均値テキスト"/>
        <xdr:cNvSpPr txBox="1"/>
      </xdr:nvSpPr>
      <xdr:spPr>
        <a:xfrm>
          <a:off x="5041900" y="10534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59146</xdr:rowOff>
    </xdr:from>
    <xdr:to>
      <xdr:col>7</xdr:col>
      <xdr:colOff>203200</xdr:colOff>
      <xdr:row>62</xdr:row>
      <xdr:rowOff>160746</xdr:rowOff>
    </xdr:to>
    <xdr:sp macro="" textlink="">
      <xdr:nvSpPr>
        <xdr:cNvPr id="133" name="フローチャート : 判断 132"/>
        <xdr:cNvSpPr/>
      </xdr:nvSpPr>
      <xdr:spPr>
        <a:xfrm>
          <a:off x="4902200" y="106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37737</xdr:rowOff>
    </xdr:from>
    <xdr:to>
      <xdr:col>6</xdr:col>
      <xdr:colOff>0</xdr:colOff>
      <xdr:row>66</xdr:row>
      <xdr:rowOff>120469</xdr:rowOff>
    </xdr:to>
    <xdr:cxnSp macro="">
      <xdr:nvCxnSpPr>
        <xdr:cNvPr id="134" name="直線コネクタ 133"/>
        <xdr:cNvCxnSpPr/>
      </xdr:nvCxnSpPr>
      <xdr:spPr>
        <a:xfrm>
          <a:off x="3225800" y="11353437"/>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3991</xdr:rowOff>
    </xdr:from>
    <xdr:to>
      <xdr:col>6</xdr:col>
      <xdr:colOff>50800</xdr:colOff>
      <xdr:row>62</xdr:row>
      <xdr:rowOff>105591</xdr:rowOff>
    </xdr:to>
    <xdr:sp macro="" textlink="">
      <xdr:nvSpPr>
        <xdr:cNvPr id="135" name="フローチャート : 判断 134"/>
        <xdr:cNvSpPr/>
      </xdr:nvSpPr>
      <xdr:spPr>
        <a:xfrm>
          <a:off x="4064000" y="1063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115768</xdr:rowOff>
    </xdr:from>
    <xdr:ext cx="736600" cy="259045"/>
    <xdr:sp macro="" textlink="">
      <xdr:nvSpPr>
        <xdr:cNvPr id="136" name="テキスト ボックス 135"/>
        <xdr:cNvSpPr txBox="1"/>
      </xdr:nvSpPr>
      <xdr:spPr>
        <a:xfrm>
          <a:off x="3733800" y="10402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30843</xdr:rowOff>
    </xdr:from>
    <xdr:to>
      <xdr:col>4</xdr:col>
      <xdr:colOff>482600</xdr:colOff>
      <xdr:row>66</xdr:row>
      <xdr:rowOff>37737</xdr:rowOff>
    </xdr:to>
    <xdr:cxnSp macro="">
      <xdr:nvCxnSpPr>
        <xdr:cNvPr id="137" name="直線コネクタ 136"/>
        <xdr:cNvCxnSpPr/>
      </xdr:nvCxnSpPr>
      <xdr:spPr>
        <a:xfrm>
          <a:off x="2336800" y="1134654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85816</xdr:rowOff>
    </xdr:from>
    <xdr:to>
      <xdr:col>4</xdr:col>
      <xdr:colOff>533400</xdr:colOff>
      <xdr:row>62</xdr:row>
      <xdr:rowOff>15966</xdr:rowOff>
    </xdr:to>
    <xdr:sp macro="" textlink="">
      <xdr:nvSpPr>
        <xdr:cNvPr id="138" name="フローチャート : 判断 137"/>
        <xdr:cNvSpPr/>
      </xdr:nvSpPr>
      <xdr:spPr>
        <a:xfrm>
          <a:off x="3175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26143</xdr:rowOff>
    </xdr:from>
    <xdr:ext cx="762000" cy="259045"/>
    <xdr:sp macro="" textlink="">
      <xdr:nvSpPr>
        <xdr:cNvPr id="139" name="テキスト ボックス 138"/>
        <xdr:cNvSpPr txBox="1"/>
      </xdr:nvSpPr>
      <xdr:spPr>
        <a:xfrm>
          <a:off x="2844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140244</xdr:rowOff>
    </xdr:from>
    <xdr:to>
      <xdr:col>3</xdr:col>
      <xdr:colOff>279400</xdr:colOff>
      <xdr:row>66</xdr:row>
      <xdr:rowOff>30843</xdr:rowOff>
    </xdr:to>
    <xdr:cxnSp macro="">
      <xdr:nvCxnSpPr>
        <xdr:cNvPr id="140" name="直線コネクタ 139"/>
        <xdr:cNvCxnSpPr/>
      </xdr:nvCxnSpPr>
      <xdr:spPr>
        <a:xfrm>
          <a:off x="1447800" y="1128449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127181</xdr:rowOff>
    </xdr:from>
    <xdr:to>
      <xdr:col>3</xdr:col>
      <xdr:colOff>330200</xdr:colOff>
      <xdr:row>62</xdr:row>
      <xdr:rowOff>57331</xdr:rowOff>
    </xdr:to>
    <xdr:sp macro="" textlink="">
      <xdr:nvSpPr>
        <xdr:cNvPr id="141" name="フローチャート : 判断 140"/>
        <xdr:cNvSpPr/>
      </xdr:nvSpPr>
      <xdr:spPr>
        <a:xfrm>
          <a:off x="2286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67508</xdr:rowOff>
    </xdr:from>
    <xdr:ext cx="762000" cy="259045"/>
    <xdr:sp macro="" textlink="">
      <xdr:nvSpPr>
        <xdr:cNvPr id="142" name="テキスト ボックス 141"/>
        <xdr:cNvSpPr txBox="1"/>
      </xdr:nvSpPr>
      <xdr:spPr>
        <a:xfrm>
          <a:off x="1955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85816</xdr:rowOff>
    </xdr:from>
    <xdr:to>
      <xdr:col>2</xdr:col>
      <xdr:colOff>127000</xdr:colOff>
      <xdr:row>62</xdr:row>
      <xdr:rowOff>15966</xdr:rowOff>
    </xdr:to>
    <xdr:sp macro="" textlink="">
      <xdr:nvSpPr>
        <xdr:cNvPr id="143" name="フローチャート : 判断 142"/>
        <xdr:cNvSpPr/>
      </xdr:nvSpPr>
      <xdr:spPr>
        <a:xfrm>
          <a:off x="1397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26143</xdr:rowOff>
    </xdr:from>
    <xdr:ext cx="762000" cy="259045"/>
    <xdr:sp macro="" textlink="">
      <xdr:nvSpPr>
        <xdr:cNvPr id="144" name="テキスト ボックス 143"/>
        <xdr:cNvSpPr txBox="1"/>
      </xdr:nvSpPr>
      <xdr:spPr>
        <a:xfrm>
          <a:off x="1066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75656</xdr:rowOff>
    </xdr:from>
    <xdr:to>
      <xdr:col>7</xdr:col>
      <xdr:colOff>203200</xdr:colOff>
      <xdr:row>66</xdr:row>
      <xdr:rowOff>5806</xdr:rowOff>
    </xdr:to>
    <xdr:sp macro="" textlink="">
      <xdr:nvSpPr>
        <xdr:cNvPr id="150" name="円/楕円 149"/>
        <xdr:cNvSpPr/>
      </xdr:nvSpPr>
      <xdr:spPr>
        <a:xfrm>
          <a:off x="4902200" y="1121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47733</xdr:rowOff>
    </xdr:from>
    <xdr:ext cx="762000" cy="259045"/>
    <xdr:sp macro="" textlink="">
      <xdr:nvSpPr>
        <xdr:cNvPr id="151" name="財政構造の弾力性該当値テキスト"/>
        <xdr:cNvSpPr txBox="1"/>
      </xdr:nvSpPr>
      <xdr:spPr>
        <a:xfrm>
          <a:off x="5041900" y="1119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69669</xdr:rowOff>
    </xdr:from>
    <xdr:to>
      <xdr:col>6</xdr:col>
      <xdr:colOff>50800</xdr:colOff>
      <xdr:row>66</xdr:row>
      <xdr:rowOff>171269</xdr:rowOff>
    </xdr:to>
    <xdr:sp macro="" textlink="">
      <xdr:nvSpPr>
        <xdr:cNvPr id="152" name="円/楕円 151"/>
        <xdr:cNvSpPr/>
      </xdr:nvSpPr>
      <xdr:spPr>
        <a:xfrm>
          <a:off x="4064000" y="1138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156046</xdr:rowOff>
    </xdr:from>
    <xdr:ext cx="736600" cy="259045"/>
    <xdr:sp macro="" textlink="">
      <xdr:nvSpPr>
        <xdr:cNvPr id="153" name="テキスト ボックス 152"/>
        <xdr:cNvSpPr txBox="1"/>
      </xdr:nvSpPr>
      <xdr:spPr>
        <a:xfrm>
          <a:off x="3733800" y="11471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158387</xdr:rowOff>
    </xdr:from>
    <xdr:to>
      <xdr:col>4</xdr:col>
      <xdr:colOff>533400</xdr:colOff>
      <xdr:row>66</xdr:row>
      <xdr:rowOff>88537</xdr:rowOff>
    </xdr:to>
    <xdr:sp macro="" textlink="">
      <xdr:nvSpPr>
        <xdr:cNvPr id="154" name="円/楕円 153"/>
        <xdr:cNvSpPr/>
      </xdr:nvSpPr>
      <xdr:spPr>
        <a:xfrm>
          <a:off x="3175000" y="1130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73314</xdr:rowOff>
    </xdr:from>
    <xdr:ext cx="762000" cy="259045"/>
    <xdr:sp macro="" textlink="">
      <xdr:nvSpPr>
        <xdr:cNvPr id="155" name="テキスト ボックス 154"/>
        <xdr:cNvSpPr txBox="1"/>
      </xdr:nvSpPr>
      <xdr:spPr>
        <a:xfrm>
          <a:off x="2844800" y="1138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151493</xdr:rowOff>
    </xdr:from>
    <xdr:to>
      <xdr:col>3</xdr:col>
      <xdr:colOff>330200</xdr:colOff>
      <xdr:row>66</xdr:row>
      <xdr:rowOff>81643</xdr:rowOff>
    </xdr:to>
    <xdr:sp macro="" textlink="">
      <xdr:nvSpPr>
        <xdr:cNvPr id="156" name="円/楕円 155"/>
        <xdr:cNvSpPr/>
      </xdr:nvSpPr>
      <xdr:spPr>
        <a:xfrm>
          <a:off x="2286000" y="1129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66420</xdr:rowOff>
    </xdr:from>
    <xdr:ext cx="762000" cy="259045"/>
    <xdr:sp macro="" textlink="">
      <xdr:nvSpPr>
        <xdr:cNvPr id="157" name="テキスト ボックス 156"/>
        <xdr:cNvSpPr txBox="1"/>
      </xdr:nvSpPr>
      <xdr:spPr>
        <a:xfrm>
          <a:off x="1955800" y="1138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89444</xdr:rowOff>
    </xdr:from>
    <xdr:to>
      <xdr:col>2</xdr:col>
      <xdr:colOff>127000</xdr:colOff>
      <xdr:row>66</xdr:row>
      <xdr:rowOff>19594</xdr:rowOff>
    </xdr:to>
    <xdr:sp macro="" textlink="">
      <xdr:nvSpPr>
        <xdr:cNvPr id="158" name="円/楕円 157"/>
        <xdr:cNvSpPr/>
      </xdr:nvSpPr>
      <xdr:spPr>
        <a:xfrm>
          <a:off x="1397000" y="1123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4371</xdr:rowOff>
    </xdr:from>
    <xdr:ext cx="762000" cy="259045"/>
    <xdr:sp macro="" textlink="">
      <xdr:nvSpPr>
        <xdr:cNvPr id="159" name="テキスト ボックス 158"/>
        <xdr:cNvSpPr txBox="1"/>
      </xdr:nvSpPr>
      <xdr:spPr>
        <a:xfrm>
          <a:off x="1066800" y="1132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[121,443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124,889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本市では、これまで教育・福祉、とりわけ子どもに関する施策の充実に重点的に取り組んできたため保育所・幼稚園等の施設が多い。また区画整理事業や地籍調査事業を推進していることから、民生部門と土木部門において職員数が多くなっており、人件費の増加に</a:t>
          </a:r>
          <a:r>
            <a:rPr kumimoji="1" lang="ja-JP" altLang="en-US" sz="1100">
              <a:solidFill>
                <a:schemeClr val="dk1"/>
              </a:solidFill>
              <a:effectLst/>
              <a:latin typeface="+mn-lt"/>
              <a:ea typeface="+mn-ea"/>
              <a:cs typeface="+mn-cs"/>
            </a:rPr>
            <a:t>つな</a:t>
          </a:r>
          <a:r>
            <a:rPr kumimoji="1" lang="ja-JP" altLang="ja-JP" sz="1100">
              <a:solidFill>
                <a:schemeClr val="dk1"/>
              </a:solidFill>
              <a:effectLst/>
              <a:latin typeface="+mn-lt"/>
              <a:ea typeface="+mn-ea"/>
              <a:cs typeface="+mn-cs"/>
            </a:rPr>
            <a:t>がっている。これまで職員数の削減を進めてきた結果、これ以上の削減は厳しいものとなっており、今後は事業の整理、指定管理者制度の活用、業務委託を推進し、コストの低減を図っていく。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131741</xdr:rowOff>
    </xdr:from>
    <xdr:to>
      <xdr:col>7</xdr:col>
      <xdr:colOff>152400</xdr:colOff>
      <xdr:row>89</xdr:row>
      <xdr:rowOff>131851</xdr:rowOff>
    </xdr:to>
    <xdr:cxnSp macro="">
      <xdr:nvCxnSpPr>
        <xdr:cNvPr id="189" name="直線コネクタ 188"/>
        <xdr:cNvCxnSpPr/>
      </xdr:nvCxnSpPr>
      <xdr:spPr>
        <a:xfrm flipV="1">
          <a:off x="4953000" y="14019191"/>
          <a:ext cx="0" cy="1371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103928</xdr:rowOff>
    </xdr:from>
    <xdr:ext cx="762000" cy="259045"/>
    <xdr:sp macro="" textlink="">
      <xdr:nvSpPr>
        <xdr:cNvPr id="190" name="人件費・物件費等の状況最小値テキスト"/>
        <xdr:cNvSpPr txBox="1"/>
      </xdr:nvSpPr>
      <xdr:spPr>
        <a:xfrm>
          <a:off x="5041900" y="15362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178,625</a:t>
          </a:r>
          <a:endParaRPr kumimoji="1" lang="ja-JP" altLang="en-US" sz="1000" b="1">
            <a:latin typeface="ＭＳ Ｐゴシック"/>
          </a:endParaRPr>
        </a:p>
      </xdr:txBody>
    </xdr:sp>
    <xdr:clientData/>
  </xdr:oneCellAnchor>
  <xdr:twoCellAnchor>
    <xdr:from>
      <xdr:col>7</xdr:col>
      <xdr:colOff>63500</xdr:colOff>
      <xdr:row>89</xdr:row>
      <xdr:rowOff>131851</xdr:rowOff>
    </xdr:from>
    <xdr:to>
      <xdr:col>7</xdr:col>
      <xdr:colOff>241300</xdr:colOff>
      <xdr:row>89</xdr:row>
      <xdr:rowOff>131851</xdr:rowOff>
    </xdr:to>
    <xdr:cxnSp macro="">
      <xdr:nvCxnSpPr>
        <xdr:cNvPr id="191" name="直線コネクタ 190"/>
        <xdr:cNvCxnSpPr/>
      </xdr:nvCxnSpPr>
      <xdr:spPr>
        <a:xfrm>
          <a:off x="4864100" y="1539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46668</xdr:rowOff>
    </xdr:from>
    <xdr:ext cx="762000" cy="259045"/>
    <xdr:sp macro="" textlink="">
      <xdr:nvSpPr>
        <xdr:cNvPr id="192" name="人件費・物件費等の状況最大値テキスト"/>
        <xdr:cNvSpPr txBox="1"/>
      </xdr:nvSpPr>
      <xdr:spPr>
        <a:xfrm>
          <a:off x="5041900" y="13762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76,301</a:t>
          </a:r>
          <a:endParaRPr kumimoji="1" lang="ja-JP" altLang="en-US" sz="1000" b="1">
            <a:latin typeface="ＭＳ Ｐゴシック"/>
          </a:endParaRPr>
        </a:p>
      </xdr:txBody>
    </xdr:sp>
    <xdr:clientData/>
  </xdr:oneCellAnchor>
  <xdr:twoCellAnchor>
    <xdr:from>
      <xdr:col>7</xdr:col>
      <xdr:colOff>63500</xdr:colOff>
      <xdr:row>81</xdr:row>
      <xdr:rowOff>131741</xdr:rowOff>
    </xdr:from>
    <xdr:to>
      <xdr:col>7</xdr:col>
      <xdr:colOff>241300</xdr:colOff>
      <xdr:row>81</xdr:row>
      <xdr:rowOff>131741</xdr:rowOff>
    </xdr:to>
    <xdr:cxnSp macro="">
      <xdr:nvCxnSpPr>
        <xdr:cNvPr id="193" name="直線コネクタ 192"/>
        <xdr:cNvCxnSpPr/>
      </xdr:nvCxnSpPr>
      <xdr:spPr>
        <a:xfrm>
          <a:off x="4864100" y="1401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41590</xdr:rowOff>
    </xdr:from>
    <xdr:to>
      <xdr:col>7</xdr:col>
      <xdr:colOff>152400</xdr:colOff>
      <xdr:row>85</xdr:row>
      <xdr:rowOff>51095</xdr:rowOff>
    </xdr:to>
    <xdr:cxnSp macro="">
      <xdr:nvCxnSpPr>
        <xdr:cNvPr id="194" name="直線コネクタ 193"/>
        <xdr:cNvCxnSpPr/>
      </xdr:nvCxnSpPr>
      <xdr:spPr>
        <a:xfrm>
          <a:off x="4114800" y="14614840"/>
          <a:ext cx="838200" cy="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152900</xdr:rowOff>
    </xdr:from>
    <xdr:ext cx="762000" cy="259045"/>
    <xdr:sp macro="" textlink="">
      <xdr:nvSpPr>
        <xdr:cNvPr id="195" name="人件費・物件費等の状況平均値テキスト"/>
        <xdr:cNvSpPr txBox="1"/>
      </xdr:nvSpPr>
      <xdr:spPr>
        <a:xfrm>
          <a:off x="5041900" y="14211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136373</xdr:rowOff>
    </xdr:from>
    <xdr:to>
      <xdr:col>7</xdr:col>
      <xdr:colOff>203200</xdr:colOff>
      <xdr:row>84</xdr:row>
      <xdr:rowOff>66523</xdr:rowOff>
    </xdr:to>
    <xdr:sp macro="" textlink="">
      <xdr:nvSpPr>
        <xdr:cNvPr id="196" name="フローチャート : 判断 195"/>
        <xdr:cNvSpPr/>
      </xdr:nvSpPr>
      <xdr:spPr>
        <a:xfrm>
          <a:off x="49022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6990</xdr:rowOff>
    </xdr:from>
    <xdr:to>
      <xdr:col>6</xdr:col>
      <xdr:colOff>0</xdr:colOff>
      <xdr:row>85</xdr:row>
      <xdr:rowOff>41590</xdr:rowOff>
    </xdr:to>
    <xdr:cxnSp macro="">
      <xdr:nvCxnSpPr>
        <xdr:cNvPr id="197" name="直線コネクタ 196"/>
        <xdr:cNvCxnSpPr/>
      </xdr:nvCxnSpPr>
      <xdr:spPr>
        <a:xfrm>
          <a:off x="3225800" y="14580240"/>
          <a:ext cx="889000" cy="3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169988</xdr:rowOff>
    </xdr:from>
    <xdr:to>
      <xdr:col>6</xdr:col>
      <xdr:colOff>50800</xdr:colOff>
      <xdr:row>85</xdr:row>
      <xdr:rowOff>100138</xdr:rowOff>
    </xdr:to>
    <xdr:sp macro="" textlink="">
      <xdr:nvSpPr>
        <xdr:cNvPr id="198" name="フローチャート : 判断 197"/>
        <xdr:cNvSpPr/>
      </xdr:nvSpPr>
      <xdr:spPr>
        <a:xfrm>
          <a:off x="4064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84915</xdr:rowOff>
    </xdr:from>
    <xdr:ext cx="736600" cy="259045"/>
    <xdr:sp macro="" textlink="">
      <xdr:nvSpPr>
        <xdr:cNvPr id="199" name="テキスト ボックス 198"/>
        <xdr:cNvSpPr txBox="1"/>
      </xdr:nvSpPr>
      <xdr:spPr>
        <a:xfrm>
          <a:off x="3733800" y="14658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6990</xdr:rowOff>
    </xdr:from>
    <xdr:to>
      <xdr:col>4</xdr:col>
      <xdr:colOff>482600</xdr:colOff>
      <xdr:row>85</xdr:row>
      <xdr:rowOff>54955</xdr:rowOff>
    </xdr:to>
    <xdr:cxnSp macro="">
      <xdr:nvCxnSpPr>
        <xdr:cNvPr id="200" name="直線コネクタ 199"/>
        <xdr:cNvCxnSpPr/>
      </xdr:nvCxnSpPr>
      <xdr:spPr>
        <a:xfrm flipV="1">
          <a:off x="2336800" y="14580240"/>
          <a:ext cx="889000" cy="4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156784</xdr:rowOff>
    </xdr:from>
    <xdr:to>
      <xdr:col>4</xdr:col>
      <xdr:colOff>533400</xdr:colOff>
      <xdr:row>85</xdr:row>
      <xdr:rowOff>86934</xdr:rowOff>
    </xdr:to>
    <xdr:sp macro="" textlink="">
      <xdr:nvSpPr>
        <xdr:cNvPr id="201" name="フローチャート : 判断 200"/>
        <xdr:cNvSpPr/>
      </xdr:nvSpPr>
      <xdr:spPr>
        <a:xfrm>
          <a:off x="3175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71711</xdr:rowOff>
    </xdr:from>
    <xdr:ext cx="762000" cy="259045"/>
    <xdr:sp macro="" textlink="">
      <xdr:nvSpPr>
        <xdr:cNvPr id="202" name="テキスト ボックス 201"/>
        <xdr:cNvSpPr txBox="1"/>
      </xdr:nvSpPr>
      <xdr:spPr>
        <a:xfrm>
          <a:off x="2844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54955</xdr:rowOff>
    </xdr:from>
    <xdr:to>
      <xdr:col>3</xdr:col>
      <xdr:colOff>279400</xdr:colOff>
      <xdr:row>85</xdr:row>
      <xdr:rowOff>102532</xdr:rowOff>
    </xdr:to>
    <xdr:cxnSp macro="">
      <xdr:nvCxnSpPr>
        <xdr:cNvPr id="203" name="直線コネクタ 202"/>
        <xdr:cNvCxnSpPr/>
      </xdr:nvCxnSpPr>
      <xdr:spPr>
        <a:xfrm flipV="1">
          <a:off x="1447800" y="14628205"/>
          <a:ext cx="889000" cy="4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136568</xdr:rowOff>
    </xdr:from>
    <xdr:to>
      <xdr:col>3</xdr:col>
      <xdr:colOff>330200</xdr:colOff>
      <xdr:row>85</xdr:row>
      <xdr:rowOff>66718</xdr:rowOff>
    </xdr:to>
    <xdr:sp macro="" textlink="">
      <xdr:nvSpPr>
        <xdr:cNvPr id="204" name="フローチャート : 判断 203"/>
        <xdr:cNvSpPr/>
      </xdr:nvSpPr>
      <xdr:spPr>
        <a:xfrm>
          <a:off x="2286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76895</xdr:rowOff>
    </xdr:from>
    <xdr:ext cx="762000" cy="259045"/>
    <xdr:sp macro="" textlink="">
      <xdr:nvSpPr>
        <xdr:cNvPr id="205" name="テキスト ボックス 204"/>
        <xdr:cNvSpPr txBox="1"/>
      </xdr:nvSpPr>
      <xdr:spPr>
        <a:xfrm>
          <a:off x="1955800" y="14307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152936</xdr:rowOff>
    </xdr:from>
    <xdr:to>
      <xdr:col>2</xdr:col>
      <xdr:colOff>127000</xdr:colOff>
      <xdr:row>85</xdr:row>
      <xdr:rowOff>83086</xdr:rowOff>
    </xdr:to>
    <xdr:sp macro="" textlink="">
      <xdr:nvSpPr>
        <xdr:cNvPr id="206" name="フローチャート : 判断 205"/>
        <xdr:cNvSpPr/>
      </xdr:nvSpPr>
      <xdr:spPr>
        <a:xfrm>
          <a:off x="1397000" y="145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93263</xdr:rowOff>
    </xdr:from>
    <xdr:ext cx="762000" cy="259045"/>
    <xdr:sp macro="" textlink="">
      <xdr:nvSpPr>
        <xdr:cNvPr id="207" name="テキスト ボックス 206"/>
        <xdr:cNvSpPr txBox="1"/>
      </xdr:nvSpPr>
      <xdr:spPr>
        <a:xfrm>
          <a:off x="1066800" y="143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85</xdr:row>
      <xdr:rowOff>295</xdr:rowOff>
    </xdr:from>
    <xdr:to>
      <xdr:col>7</xdr:col>
      <xdr:colOff>203200</xdr:colOff>
      <xdr:row>85</xdr:row>
      <xdr:rowOff>101895</xdr:rowOff>
    </xdr:to>
    <xdr:sp macro="" textlink="">
      <xdr:nvSpPr>
        <xdr:cNvPr id="213" name="円/楕円 212"/>
        <xdr:cNvSpPr/>
      </xdr:nvSpPr>
      <xdr:spPr>
        <a:xfrm>
          <a:off x="4902200" y="1457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143822</xdr:rowOff>
    </xdr:from>
    <xdr:ext cx="762000" cy="259045"/>
    <xdr:sp macro="" textlink="">
      <xdr:nvSpPr>
        <xdr:cNvPr id="214" name="人件費・物件費等の状況該当値テキスト"/>
        <xdr:cNvSpPr txBox="1"/>
      </xdr:nvSpPr>
      <xdr:spPr>
        <a:xfrm>
          <a:off x="5041900" y="14545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121,443</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162240</xdr:rowOff>
    </xdr:from>
    <xdr:to>
      <xdr:col>6</xdr:col>
      <xdr:colOff>50800</xdr:colOff>
      <xdr:row>85</xdr:row>
      <xdr:rowOff>92390</xdr:rowOff>
    </xdr:to>
    <xdr:sp macro="" textlink="">
      <xdr:nvSpPr>
        <xdr:cNvPr id="215" name="円/楕円 214"/>
        <xdr:cNvSpPr/>
      </xdr:nvSpPr>
      <xdr:spPr>
        <a:xfrm>
          <a:off x="4064000" y="145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102567</xdr:rowOff>
    </xdr:from>
    <xdr:ext cx="736600" cy="259045"/>
    <xdr:sp macro="" textlink="">
      <xdr:nvSpPr>
        <xdr:cNvPr id="216" name="テキスト ボックス 215"/>
        <xdr:cNvSpPr txBox="1"/>
      </xdr:nvSpPr>
      <xdr:spPr>
        <a:xfrm>
          <a:off x="3733800" y="1433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120,734</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127640</xdr:rowOff>
    </xdr:from>
    <xdr:to>
      <xdr:col>4</xdr:col>
      <xdr:colOff>533400</xdr:colOff>
      <xdr:row>85</xdr:row>
      <xdr:rowOff>57790</xdr:rowOff>
    </xdr:to>
    <xdr:sp macro="" textlink="">
      <xdr:nvSpPr>
        <xdr:cNvPr id="217" name="円/楕円 216"/>
        <xdr:cNvSpPr/>
      </xdr:nvSpPr>
      <xdr:spPr>
        <a:xfrm>
          <a:off x="3175000" y="1452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67967</xdr:rowOff>
    </xdr:from>
    <xdr:ext cx="762000" cy="259045"/>
    <xdr:sp macro="" textlink="">
      <xdr:nvSpPr>
        <xdr:cNvPr id="218" name="テキスト ボックス 217"/>
        <xdr:cNvSpPr txBox="1"/>
      </xdr:nvSpPr>
      <xdr:spPr>
        <a:xfrm>
          <a:off x="2844800" y="1429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118,153</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4155</xdr:rowOff>
    </xdr:from>
    <xdr:to>
      <xdr:col>3</xdr:col>
      <xdr:colOff>330200</xdr:colOff>
      <xdr:row>85</xdr:row>
      <xdr:rowOff>105755</xdr:rowOff>
    </xdr:to>
    <xdr:sp macro="" textlink="">
      <xdr:nvSpPr>
        <xdr:cNvPr id="219" name="円/楕円 218"/>
        <xdr:cNvSpPr/>
      </xdr:nvSpPr>
      <xdr:spPr>
        <a:xfrm>
          <a:off x="2286000" y="1457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90532</xdr:rowOff>
    </xdr:from>
    <xdr:ext cx="762000" cy="259045"/>
    <xdr:sp macro="" textlink="">
      <xdr:nvSpPr>
        <xdr:cNvPr id="220" name="テキスト ボックス 219"/>
        <xdr:cNvSpPr txBox="1"/>
      </xdr:nvSpPr>
      <xdr:spPr>
        <a:xfrm>
          <a:off x="1955800" y="1466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121,731</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51732</xdr:rowOff>
    </xdr:from>
    <xdr:to>
      <xdr:col>2</xdr:col>
      <xdr:colOff>127000</xdr:colOff>
      <xdr:row>85</xdr:row>
      <xdr:rowOff>153332</xdr:rowOff>
    </xdr:to>
    <xdr:sp macro="" textlink="">
      <xdr:nvSpPr>
        <xdr:cNvPr id="221" name="円/楕円 220"/>
        <xdr:cNvSpPr/>
      </xdr:nvSpPr>
      <xdr:spPr>
        <a:xfrm>
          <a:off x="1397000" y="1462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138109</xdr:rowOff>
    </xdr:from>
    <xdr:ext cx="762000" cy="259045"/>
    <xdr:sp macro="" textlink="">
      <xdr:nvSpPr>
        <xdr:cNvPr id="222" name="テキスト ボックス 221"/>
        <xdr:cNvSpPr txBox="1"/>
      </xdr:nvSpPr>
      <xdr:spPr>
        <a:xfrm>
          <a:off x="1066800" y="1471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125,280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国の給与水準と比べると若干下がってはいるものの、類似団体と比べると高くなっている。これは給料カットを実施している団体が多い中、本市においては手当の減額を行うことによって給与の削減を行っていることが要因の一つであると考えられる。また前年に比べラスパイレス指数が上がっている要因は、級別標準職務表に規定する標準的な職務内容の適正化を行なった結果、一部の年代の職員で給料が増加したことと考えられる。今後も削減方法等を検討し、給与水準の適正化に努めていく。</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130387</xdr:rowOff>
    </xdr:from>
    <xdr:to>
      <xdr:col>24</xdr:col>
      <xdr:colOff>558800</xdr:colOff>
      <xdr:row>86</xdr:row>
      <xdr:rowOff>85513</xdr:rowOff>
    </xdr:to>
    <xdr:cxnSp macro="">
      <xdr:nvCxnSpPr>
        <xdr:cNvPr id="251" name="直線コネクタ 250"/>
        <xdr:cNvCxnSpPr/>
      </xdr:nvCxnSpPr>
      <xdr:spPr>
        <a:xfrm flipV="1">
          <a:off x="17018000" y="14017837"/>
          <a:ext cx="0" cy="8123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57590</xdr:rowOff>
    </xdr:from>
    <xdr:ext cx="762000" cy="259045"/>
    <xdr:sp macro="" textlink="">
      <xdr:nvSpPr>
        <xdr:cNvPr id="252" name="給与水準   （国との比較）最小値テキスト"/>
        <xdr:cNvSpPr txBox="1"/>
      </xdr:nvSpPr>
      <xdr:spPr>
        <a:xfrm>
          <a:off x="17106900" y="14802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24</xdr:col>
      <xdr:colOff>469900</xdr:colOff>
      <xdr:row>86</xdr:row>
      <xdr:rowOff>85513</xdr:rowOff>
    </xdr:from>
    <xdr:to>
      <xdr:col>24</xdr:col>
      <xdr:colOff>647700</xdr:colOff>
      <xdr:row>86</xdr:row>
      <xdr:rowOff>85513</xdr:rowOff>
    </xdr:to>
    <xdr:cxnSp macro="">
      <xdr:nvCxnSpPr>
        <xdr:cNvPr id="253" name="直線コネクタ 252"/>
        <xdr:cNvCxnSpPr/>
      </xdr:nvCxnSpPr>
      <xdr:spPr>
        <a:xfrm>
          <a:off x="16929100" y="148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45314</xdr:rowOff>
    </xdr:from>
    <xdr:ext cx="762000" cy="259045"/>
    <xdr:sp macro="" textlink="">
      <xdr:nvSpPr>
        <xdr:cNvPr id="254" name="給与水準   （国との比較）最大値テキスト"/>
        <xdr:cNvSpPr txBox="1"/>
      </xdr:nvSpPr>
      <xdr:spPr>
        <a:xfrm>
          <a:off x="17106900" y="1376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92.7</a:t>
          </a:r>
          <a:endParaRPr kumimoji="1" lang="ja-JP" altLang="en-US" sz="1000" b="1">
            <a:latin typeface="ＭＳ Ｐゴシック"/>
          </a:endParaRPr>
        </a:p>
      </xdr:txBody>
    </xdr:sp>
    <xdr:clientData/>
  </xdr:oneCellAnchor>
  <xdr:twoCellAnchor>
    <xdr:from>
      <xdr:col>24</xdr:col>
      <xdr:colOff>469900</xdr:colOff>
      <xdr:row>81</xdr:row>
      <xdr:rowOff>130387</xdr:rowOff>
    </xdr:from>
    <xdr:to>
      <xdr:col>24</xdr:col>
      <xdr:colOff>647700</xdr:colOff>
      <xdr:row>81</xdr:row>
      <xdr:rowOff>130387</xdr:rowOff>
    </xdr:to>
    <xdr:cxnSp macro="">
      <xdr:nvCxnSpPr>
        <xdr:cNvPr id="255" name="直線コネクタ 254"/>
        <xdr:cNvCxnSpPr/>
      </xdr:nvCxnSpPr>
      <xdr:spPr>
        <a:xfrm>
          <a:off x="16929100" y="1401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90593</xdr:rowOff>
    </xdr:from>
    <xdr:to>
      <xdr:col>24</xdr:col>
      <xdr:colOff>558800</xdr:colOff>
      <xdr:row>85</xdr:row>
      <xdr:rowOff>23707</xdr:rowOff>
    </xdr:to>
    <xdr:cxnSp macro="">
      <xdr:nvCxnSpPr>
        <xdr:cNvPr id="256" name="直線コネクタ 255"/>
        <xdr:cNvCxnSpPr/>
      </xdr:nvCxnSpPr>
      <xdr:spPr>
        <a:xfrm>
          <a:off x="16179800" y="14492393"/>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64364</xdr:rowOff>
    </xdr:from>
    <xdr:ext cx="762000" cy="259045"/>
    <xdr:sp macro="" textlink="">
      <xdr:nvSpPr>
        <xdr:cNvPr id="257" name="給与水準   （国との比較）平均値テキスト"/>
        <xdr:cNvSpPr txBox="1"/>
      </xdr:nvSpPr>
      <xdr:spPr>
        <a:xfrm>
          <a:off x="17106900" y="1429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47837</xdr:rowOff>
    </xdr:from>
    <xdr:to>
      <xdr:col>24</xdr:col>
      <xdr:colOff>609600</xdr:colOff>
      <xdr:row>84</xdr:row>
      <xdr:rowOff>149437</xdr:rowOff>
    </xdr:to>
    <xdr:sp macro="" textlink="">
      <xdr:nvSpPr>
        <xdr:cNvPr id="258" name="フローチャート : 判断 257"/>
        <xdr:cNvSpPr/>
      </xdr:nvSpPr>
      <xdr:spPr>
        <a:xfrm>
          <a:off x="16967200" y="144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90593</xdr:rowOff>
    </xdr:from>
    <xdr:to>
      <xdr:col>23</xdr:col>
      <xdr:colOff>406400</xdr:colOff>
      <xdr:row>84</xdr:row>
      <xdr:rowOff>106680</xdr:rowOff>
    </xdr:to>
    <xdr:cxnSp macro="">
      <xdr:nvCxnSpPr>
        <xdr:cNvPr id="259" name="直線コネクタ 258"/>
        <xdr:cNvCxnSpPr/>
      </xdr:nvCxnSpPr>
      <xdr:spPr>
        <a:xfrm flipV="1">
          <a:off x="15290800" y="1449239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171027</xdr:rowOff>
    </xdr:from>
    <xdr:to>
      <xdr:col>23</xdr:col>
      <xdr:colOff>457200</xdr:colOff>
      <xdr:row>84</xdr:row>
      <xdr:rowOff>101177</xdr:rowOff>
    </xdr:to>
    <xdr:sp macro="" textlink="">
      <xdr:nvSpPr>
        <xdr:cNvPr id="260" name="フローチャート : 判断 259"/>
        <xdr:cNvSpPr/>
      </xdr:nvSpPr>
      <xdr:spPr>
        <a:xfrm>
          <a:off x="16129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111354</xdr:rowOff>
    </xdr:from>
    <xdr:ext cx="736600" cy="259045"/>
    <xdr:sp macro="" textlink="">
      <xdr:nvSpPr>
        <xdr:cNvPr id="261" name="テキスト ボックス 260"/>
        <xdr:cNvSpPr txBox="1"/>
      </xdr:nvSpPr>
      <xdr:spPr>
        <a:xfrm>
          <a:off x="15798800" y="1417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106680</xdr:rowOff>
    </xdr:from>
    <xdr:to>
      <xdr:col>22</xdr:col>
      <xdr:colOff>203200</xdr:colOff>
      <xdr:row>89</xdr:row>
      <xdr:rowOff>13546</xdr:rowOff>
    </xdr:to>
    <xdr:cxnSp macro="">
      <xdr:nvCxnSpPr>
        <xdr:cNvPr id="262" name="直線コネクタ 261"/>
        <xdr:cNvCxnSpPr/>
      </xdr:nvCxnSpPr>
      <xdr:spPr>
        <a:xfrm flipV="1">
          <a:off x="14401800" y="14508480"/>
          <a:ext cx="889000" cy="76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171027</xdr:rowOff>
    </xdr:from>
    <xdr:to>
      <xdr:col>22</xdr:col>
      <xdr:colOff>254000</xdr:colOff>
      <xdr:row>84</xdr:row>
      <xdr:rowOff>101177</xdr:rowOff>
    </xdr:to>
    <xdr:sp macro="" textlink="">
      <xdr:nvSpPr>
        <xdr:cNvPr id="263" name="フローチャート : 判断 262"/>
        <xdr:cNvSpPr/>
      </xdr:nvSpPr>
      <xdr:spPr>
        <a:xfrm>
          <a:off x="15240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111354</xdr:rowOff>
    </xdr:from>
    <xdr:ext cx="762000" cy="259045"/>
    <xdr:sp macro="" textlink="">
      <xdr:nvSpPr>
        <xdr:cNvPr id="264" name="テキスト ボックス 263"/>
        <xdr:cNvSpPr txBox="1"/>
      </xdr:nvSpPr>
      <xdr:spPr>
        <a:xfrm>
          <a:off x="14909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112607</xdr:rowOff>
    </xdr:from>
    <xdr:to>
      <xdr:col>21</xdr:col>
      <xdr:colOff>0</xdr:colOff>
      <xdr:row>89</xdr:row>
      <xdr:rowOff>13546</xdr:rowOff>
    </xdr:to>
    <xdr:cxnSp macro="">
      <xdr:nvCxnSpPr>
        <xdr:cNvPr id="265" name="直線コネクタ 264"/>
        <xdr:cNvCxnSpPr/>
      </xdr:nvCxnSpPr>
      <xdr:spPr>
        <a:xfrm>
          <a:off x="13512800" y="1520020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120650</xdr:rowOff>
    </xdr:from>
    <xdr:to>
      <xdr:col>21</xdr:col>
      <xdr:colOff>50800</xdr:colOff>
      <xdr:row>88</xdr:row>
      <xdr:rowOff>50800</xdr:rowOff>
    </xdr:to>
    <xdr:sp macro="" textlink="">
      <xdr:nvSpPr>
        <xdr:cNvPr id="266" name="フローチャート : 判断 265"/>
        <xdr:cNvSpPr/>
      </xdr:nvSpPr>
      <xdr:spPr>
        <a:xfrm>
          <a:off x="14351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60977</xdr:rowOff>
    </xdr:from>
    <xdr:ext cx="762000" cy="259045"/>
    <xdr:sp macro="" textlink="">
      <xdr:nvSpPr>
        <xdr:cNvPr id="267" name="テキスト ボックス 266"/>
        <xdr:cNvSpPr txBox="1"/>
      </xdr:nvSpPr>
      <xdr:spPr>
        <a:xfrm>
          <a:off x="14020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68" name="フローチャート : 判断 267"/>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60977</xdr:rowOff>
    </xdr:from>
    <xdr:ext cx="762000" cy="259045"/>
    <xdr:sp macro="" textlink="">
      <xdr:nvSpPr>
        <xdr:cNvPr id="269" name="テキスト ボックス 268"/>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75" name="円/楕円 274"/>
        <xdr:cNvSpPr/>
      </xdr:nvSpPr>
      <xdr:spPr>
        <a:xfrm>
          <a:off x="169672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116434</xdr:rowOff>
    </xdr:from>
    <xdr:ext cx="762000" cy="259045"/>
    <xdr:sp macro="" textlink="">
      <xdr:nvSpPr>
        <xdr:cNvPr id="276" name="給与水準   （国との比較）該当値テキスト"/>
        <xdr:cNvSpPr txBox="1"/>
      </xdr:nvSpPr>
      <xdr:spPr>
        <a:xfrm>
          <a:off x="17106900" y="1451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39793</xdr:rowOff>
    </xdr:from>
    <xdr:to>
      <xdr:col>23</xdr:col>
      <xdr:colOff>457200</xdr:colOff>
      <xdr:row>84</xdr:row>
      <xdr:rowOff>141393</xdr:rowOff>
    </xdr:to>
    <xdr:sp macro="" textlink="">
      <xdr:nvSpPr>
        <xdr:cNvPr id="277" name="円/楕円 276"/>
        <xdr:cNvSpPr/>
      </xdr:nvSpPr>
      <xdr:spPr>
        <a:xfrm>
          <a:off x="16129000" y="1444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126170</xdr:rowOff>
    </xdr:from>
    <xdr:ext cx="736600" cy="259045"/>
    <xdr:sp macro="" textlink="">
      <xdr:nvSpPr>
        <xdr:cNvPr id="278" name="テキスト ボックス 277"/>
        <xdr:cNvSpPr txBox="1"/>
      </xdr:nvSpPr>
      <xdr:spPr>
        <a:xfrm>
          <a:off x="15798800" y="14527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55880</xdr:rowOff>
    </xdr:from>
    <xdr:to>
      <xdr:col>22</xdr:col>
      <xdr:colOff>254000</xdr:colOff>
      <xdr:row>84</xdr:row>
      <xdr:rowOff>157480</xdr:rowOff>
    </xdr:to>
    <xdr:sp macro="" textlink="">
      <xdr:nvSpPr>
        <xdr:cNvPr id="279" name="円/楕円 278"/>
        <xdr:cNvSpPr/>
      </xdr:nvSpPr>
      <xdr:spPr>
        <a:xfrm>
          <a:off x="15240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142257</xdr:rowOff>
    </xdr:from>
    <xdr:ext cx="762000" cy="259045"/>
    <xdr:sp macro="" textlink="">
      <xdr:nvSpPr>
        <xdr:cNvPr id="280" name="テキスト ボックス 279"/>
        <xdr:cNvSpPr txBox="1"/>
      </xdr:nvSpPr>
      <xdr:spPr>
        <a:xfrm>
          <a:off x="14909800" y="1454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134196</xdr:rowOff>
    </xdr:from>
    <xdr:to>
      <xdr:col>21</xdr:col>
      <xdr:colOff>50800</xdr:colOff>
      <xdr:row>89</xdr:row>
      <xdr:rowOff>64346</xdr:rowOff>
    </xdr:to>
    <xdr:sp macro="" textlink="">
      <xdr:nvSpPr>
        <xdr:cNvPr id="281" name="円/楕円 280"/>
        <xdr:cNvSpPr/>
      </xdr:nvSpPr>
      <xdr:spPr>
        <a:xfrm>
          <a:off x="14351000" y="152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49123</xdr:rowOff>
    </xdr:from>
    <xdr:ext cx="762000" cy="259045"/>
    <xdr:sp macro="" textlink="">
      <xdr:nvSpPr>
        <xdr:cNvPr id="282" name="テキスト ボックス 281"/>
        <xdr:cNvSpPr txBox="1"/>
      </xdr:nvSpPr>
      <xdr:spPr>
        <a:xfrm>
          <a:off x="14020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61807</xdr:rowOff>
    </xdr:from>
    <xdr:to>
      <xdr:col>19</xdr:col>
      <xdr:colOff>533400</xdr:colOff>
      <xdr:row>88</xdr:row>
      <xdr:rowOff>163407</xdr:rowOff>
    </xdr:to>
    <xdr:sp macro="" textlink="">
      <xdr:nvSpPr>
        <xdr:cNvPr id="283" name="円/楕円 282"/>
        <xdr:cNvSpPr/>
      </xdr:nvSpPr>
      <xdr:spPr>
        <a:xfrm>
          <a:off x="13462000" y="151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148184</xdr:rowOff>
    </xdr:from>
    <xdr:ext cx="762000" cy="259045"/>
    <xdr:sp macro="" textlink="">
      <xdr:nvSpPr>
        <xdr:cNvPr id="284" name="テキスト ボックス 283"/>
        <xdr:cNvSpPr txBox="1"/>
      </xdr:nvSpPr>
      <xdr:spPr>
        <a:xfrm>
          <a:off x="13131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市では、これまで教育・福祉、とりわけ子どもに関する施策の充実に重点的に取り組んできたため保育所・幼稚園等の施設が多い。また区画整理事業や地籍調査事業を推進していることから、民生部門と土木部門において職員数が多くなっている。これまで職員数の削減を進めてきた結果、これ以上の削減は厳しいものとなっており、今後は事業の整理、指定管理者制度の活用、業務委託を推進し、退職者不補充、新規採用の抑制に努め、定員の適正化につなげ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20426</xdr:rowOff>
    </xdr:from>
    <xdr:to>
      <xdr:col>24</xdr:col>
      <xdr:colOff>558800</xdr:colOff>
      <xdr:row>67</xdr:row>
      <xdr:rowOff>41804</xdr:rowOff>
    </xdr:to>
    <xdr:cxnSp macro="">
      <xdr:nvCxnSpPr>
        <xdr:cNvPr id="314" name="直線コネクタ 313"/>
        <xdr:cNvCxnSpPr/>
      </xdr:nvCxnSpPr>
      <xdr:spPr>
        <a:xfrm flipV="1">
          <a:off x="17018000" y="9964526"/>
          <a:ext cx="0" cy="15644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13881</xdr:rowOff>
    </xdr:from>
    <xdr:ext cx="762000" cy="259045"/>
    <xdr:sp macro="" textlink="">
      <xdr:nvSpPr>
        <xdr:cNvPr id="315" name="定員管理の状況最小値テキスト"/>
        <xdr:cNvSpPr txBox="1"/>
      </xdr:nvSpPr>
      <xdr:spPr>
        <a:xfrm>
          <a:off x="17106900" y="1150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11.65</a:t>
          </a:r>
          <a:endParaRPr kumimoji="1" lang="ja-JP" altLang="en-US" sz="1000" b="1">
            <a:latin typeface="ＭＳ Ｐゴシック"/>
          </a:endParaRPr>
        </a:p>
      </xdr:txBody>
    </xdr:sp>
    <xdr:clientData/>
  </xdr:oneCellAnchor>
  <xdr:twoCellAnchor>
    <xdr:from>
      <xdr:col>24</xdr:col>
      <xdr:colOff>469900</xdr:colOff>
      <xdr:row>67</xdr:row>
      <xdr:rowOff>41804</xdr:rowOff>
    </xdr:from>
    <xdr:to>
      <xdr:col>24</xdr:col>
      <xdr:colOff>647700</xdr:colOff>
      <xdr:row>67</xdr:row>
      <xdr:rowOff>41804</xdr:rowOff>
    </xdr:to>
    <xdr:cxnSp macro="">
      <xdr:nvCxnSpPr>
        <xdr:cNvPr id="316" name="直線コネクタ 315"/>
        <xdr:cNvCxnSpPr/>
      </xdr:nvCxnSpPr>
      <xdr:spPr>
        <a:xfrm>
          <a:off x="16929100" y="1152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106803</xdr:rowOff>
    </xdr:from>
    <xdr:ext cx="762000" cy="259045"/>
    <xdr:sp macro="" textlink="">
      <xdr:nvSpPr>
        <xdr:cNvPr id="317" name="定員管理の状況最大値テキスト"/>
        <xdr:cNvSpPr txBox="1"/>
      </xdr:nvSpPr>
      <xdr:spPr>
        <a:xfrm>
          <a:off x="17106900" y="970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24</xdr:col>
      <xdr:colOff>469900</xdr:colOff>
      <xdr:row>58</xdr:row>
      <xdr:rowOff>20426</xdr:rowOff>
    </xdr:from>
    <xdr:to>
      <xdr:col>24</xdr:col>
      <xdr:colOff>647700</xdr:colOff>
      <xdr:row>58</xdr:row>
      <xdr:rowOff>20426</xdr:rowOff>
    </xdr:to>
    <xdr:cxnSp macro="">
      <xdr:nvCxnSpPr>
        <xdr:cNvPr id="318" name="直線コネクタ 317"/>
        <xdr:cNvCxnSpPr/>
      </xdr:nvCxnSpPr>
      <xdr:spPr>
        <a:xfrm>
          <a:off x="16929100" y="996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86678</xdr:rowOff>
    </xdr:from>
    <xdr:to>
      <xdr:col>24</xdr:col>
      <xdr:colOff>558800</xdr:colOff>
      <xdr:row>62</xdr:row>
      <xdr:rowOff>90699</xdr:rowOff>
    </xdr:to>
    <xdr:cxnSp macro="">
      <xdr:nvCxnSpPr>
        <xdr:cNvPr id="319" name="直線コネクタ 318"/>
        <xdr:cNvCxnSpPr/>
      </xdr:nvCxnSpPr>
      <xdr:spPr>
        <a:xfrm>
          <a:off x="16179800" y="10716578"/>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95690</xdr:rowOff>
    </xdr:from>
    <xdr:ext cx="762000" cy="259045"/>
    <xdr:sp macro="" textlink="">
      <xdr:nvSpPr>
        <xdr:cNvPr id="320" name="定員管理の状況平均値テキスト"/>
        <xdr:cNvSpPr txBox="1"/>
      </xdr:nvSpPr>
      <xdr:spPr>
        <a:xfrm>
          <a:off x="17106900" y="10211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79163</xdr:rowOff>
    </xdr:from>
    <xdr:to>
      <xdr:col>24</xdr:col>
      <xdr:colOff>609600</xdr:colOff>
      <xdr:row>61</xdr:row>
      <xdr:rowOff>9313</xdr:rowOff>
    </xdr:to>
    <xdr:sp macro="" textlink="">
      <xdr:nvSpPr>
        <xdr:cNvPr id="321" name="フローチャート : 判断 320"/>
        <xdr:cNvSpPr/>
      </xdr:nvSpPr>
      <xdr:spPr>
        <a:xfrm>
          <a:off x="169672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86678</xdr:rowOff>
    </xdr:from>
    <xdr:to>
      <xdr:col>23</xdr:col>
      <xdr:colOff>406400</xdr:colOff>
      <xdr:row>62</xdr:row>
      <xdr:rowOff>108796</xdr:rowOff>
    </xdr:to>
    <xdr:cxnSp macro="">
      <xdr:nvCxnSpPr>
        <xdr:cNvPr id="322" name="直線コネクタ 321"/>
        <xdr:cNvCxnSpPr/>
      </xdr:nvCxnSpPr>
      <xdr:spPr>
        <a:xfrm flipV="1">
          <a:off x="15290800" y="10716578"/>
          <a:ext cx="889000" cy="2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110807</xdr:rowOff>
    </xdr:from>
    <xdr:to>
      <xdr:col>23</xdr:col>
      <xdr:colOff>457200</xdr:colOff>
      <xdr:row>62</xdr:row>
      <xdr:rowOff>40957</xdr:rowOff>
    </xdr:to>
    <xdr:sp macro="" textlink="">
      <xdr:nvSpPr>
        <xdr:cNvPr id="323" name="フローチャート : 判断 322"/>
        <xdr:cNvSpPr/>
      </xdr:nvSpPr>
      <xdr:spPr>
        <a:xfrm>
          <a:off x="16129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51134</xdr:rowOff>
    </xdr:from>
    <xdr:ext cx="736600" cy="259045"/>
    <xdr:sp macro="" textlink="">
      <xdr:nvSpPr>
        <xdr:cNvPr id="324" name="テキスト ボックス 323"/>
        <xdr:cNvSpPr txBox="1"/>
      </xdr:nvSpPr>
      <xdr:spPr>
        <a:xfrm>
          <a:off x="15798800" y="10338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108796</xdr:rowOff>
    </xdr:from>
    <xdr:to>
      <xdr:col>22</xdr:col>
      <xdr:colOff>203200</xdr:colOff>
      <xdr:row>63</xdr:row>
      <xdr:rowOff>72072</xdr:rowOff>
    </xdr:to>
    <xdr:cxnSp macro="">
      <xdr:nvCxnSpPr>
        <xdr:cNvPr id="325" name="直線コネクタ 324"/>
        <xdr:cNvCxnSpPr/>
      </xdr:nvCxnSpPr>
      <xdr:spPr>
        <a:xfrm flipV="1">
          <a:off x="14401800" y="10738696"/>
          <a:ext cx="889000" cy="13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118851</xdr:rowOff>
    </xdr:from>
    <xdr:to>
      <xdr:col>22</xdr:col>
      <xdr:colOff>254000</xdr:colOff>
      <xdr:row>62</xdr:row>
      <xdr:rowOff>49001</xdr:rowOff>
    </xdr:to>
    <xdr:sp macro="" textlink="">
      <xdr:nvSpPr>
        <xdr:cNvPr id="326" name="フローチャート : 判断 325"/>
        <xdr:cNvSpPr/>
      </xdr:nvSpPr>
      <xdr:spPr>
        <a:xfrm>
          <a:off x="15240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59178</xdr:rowOff>
    </xdr:from>
    <xdr:ext cx="762000" cy="259045"/>
    <xdr:sp macro="" textlink="">
      <xdr:nvSpPr>
        <xdr:cNvPr id="327" name="テキスト ボックス 326"/>
        <xdr:cNvSpPr txBox="1"/>
      </xdr:nvSpPr>
      <xdr:spPr>
        <a:xfrm>
          <a:off x="14909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55986</xdr:rowOff>
    </xdr:from>
    <xdr:to>
      <xdr:col>21</xdr:col>
      <xdr:colOff>0</xdr:colOff>
      <xdr:row>63</xdr:row>
      <xdr:rowOff>72072</xdr:rowOff>
    </xdr:to>
    <xdr:cxnSp macro="">
      <xdr:nvCxnSpPr>
        <xdr:cNvPr id="328" name="直線コネクタ 327"/>
        <xdr:cNvCxnSpPr/>
      </xdr:nvCxnSpPr>
      <xdr:spPr>
        <a:xfrm>
          <a:off x="13512800" y="10857336"/>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134938</xdr:rowOff>
    </xdr:from>
    <xdr:to>
      <xdr:col>21</xdr:col>
      <xdr:colOff>50800</xdr:colOff>
      <xdr:row>62</xdr:row>
      <xdr:rowOff>65088</xdr:rowOff>
    </xdr:to>
    <xdr:sp macro="" textlink="">
      <xdr:nvSpPr>
        <xdr:cNvPr id="329" name="フローチャート : 判断 328"/>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75265</xdr:rowOff>
    </xdr:from>
    <xdr:ext cx="762000" cy="259045"/>
    <xdr:sp macro="" textlink="">
      <xdr:nvSpPr>
        <xdr:cNvPr id="330" name="テキスト ボックス 329"/>
        <xdr:cNvSpPr txBox="1"/>
      </xdr:nvSpPr>
      <xdr:spPr>
        <a:xfrm>
          <a:off x="14020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159068</xdr:rowOff>
    </xdr:from>
    <xdr:to>
      <xdr:col>19</xdr:col>
      <xdr:colOff>533400</xdr:colOff>
      <xdr:row>62</xdr:row>
      <xdr:rowOff>89218</xdr:rowOff>
    </xdr:to>
    <xdr:sp macro="" textlink="">
      <xdr:nvSpPr>
        <xdr:cNvPr id="331" name="フローチャート : 判断 330"/>
        <xdr:cNvSpPr/>
      </xdr:nvSpPr>
      <xdr:spPr>
        <a:xfrm>
          <a:off x="13462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99395</xdr:rowOff>
    </xdr:from>
    <xdr:ext cx="762000" cy="259045"/>
    <xdr:sp macro="" textlink="">
      <xdr:nvSpPr>
        <xdr:cNvPr id="332" name="テキスト ボックス 331"/>
        <xdr:cNvSpPr txBox="1"/>
      </xdr:nvSpPr>
      <xdr:spPr>
        <a:xfrm>
          <a:off x="13131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39899</xdr:rowOff>
    </xdr:from>
    <xdr:to>
      <xdr:col>24</xdr:col>
      <xdr:colOff>609600</xdr:colOff>
      <xdr:row>62</xdr:row>
      <xdr:rowOff>141499</xdr:rowOff>
    </xdr:to>
    <xdr:sp macro="" textlink="">
      <xdr:nvSpPr>
        <xdr:cNvPr id="338" name="円/楕円 337"/>
        <xdr:cNvSpPr/>
      </xdr:nvSpPr>
      <xdr:spPr>
        <a:xfrm>
          <a:off x="16967200" y="1066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11976</xdr:rowOff>
    </xdr:from>
    <xdr:ext cx="762000" cy="259045"/>
    <xdr:sp macro="" textlink="">
      <xdr:nvSpPr>
        <xdr:cNvPr id="339" name="定員管理の状況該当値テキスト"/>
        <xdr:cNvSpPr txBox="1"/>
      </xdr:nvSpPr>
      <xdr:spPr>
        <a:xfrm>
          <a:off x="17106900" y="10641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35878</xdr:rowOff>
    </xdr:from>
    <xdr:to>
      <xdr:col>23</xdr:col>
      <xdr:colOff>457200</xdr:colOff>
      <xdr:row>62</xdr:row>
      <xdr:rowOff>137478</xdr:rowOff>
    </xdr:to>
    <xdr:sp macro="" textlink="">
      <xdr:nvSpPr>
        <xdr:cNvPr id="340" name="円/楕円 339"/>
        <xdr:cNvSpPr/>
      </xdr:nvSpPr>
      <xdr:spPr>
        <a:xfrm>
          <a:off x="161290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122255</xdr:rowOff>
    </xdr:from>
    <xdr:ext cx="736600" cy="259045"/>
    <xdr:sp macro="" textlink="">
      <xdr:nvSpPr>
        <xdr:cNvPr id="341" name="テキスト ボックス 340"/>
        <xdr:cNvSpPr txBox="1"/>
      </xdr:nvSpPr>
      <xdr:spPr>
        <a:xfrm>
          <a:off x="15798800" y="10752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57996</xdr:rowOff>
    </xdr:from>
    <xdr:to>
      <xdr:col>22</xdr:col>
      <xdr:colOff>254000</xdr:colOff>
      <xdr:row>62</xdr:row>
      <xdr:rowOff>159596</xdr:rowOff>
    </xdr:to>
    <xdr:sp macro="" textlink="">
      <xdr:nvSpPr>
        <xdr:cNvPr id="342" name="円/楕円 341"/>
        <xdr:cNvSpPr/>
      </xdr:nvSpPr>
      <xdr:spPr>
        <a:xfrm>
          <a:off x="15240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144373</xdr:rowOff>
    </xdr:from>
    <xdr:ext cx="762000" cy="259045"/>
    <xdr:sp macro="" textlink="">
      <xdr:nvSpPr>
        <xdr:cNvPr id="343" name="テキスト ボックス 342"/>
        <xdr:cNvSpPr txBox="1"/>
      </xdr:nvSpPr>
      <xdr:spPr>
        <a:xfrm>
          <a:off x="14909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21272</xdr:rowOff>
    </xdr:from>
    <xdr:to>
      <xdr:col>21</xdr:col>
      <xdr:colOff>50800</xdr:colOff>
      <xdr:row>63</xdr:row>
      <xdr:rowOff>122872</xdr:rowOff>
    </xdr:to>
    <xdr:sp macro="" textlink="">
      <xdr:nvSpPr>
        <xdr:cNvPr id="344" name="円/楕円 343"/>
        <xdr:cNvSpPr/>
      </xdr:nvSpPr>
      <xdr:spPr>
        <a:xfrm>
          <a:off x="14351000" y="108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107649</xdr:rowOff>
    </xdr:from>
    <xdr:ext cx="762000" cy="259045"/>
    <xdr:sp macro="" textlink="">
      <xdr:nvSpPr>
        <xdr:cNvPr id="345" name="テキスト ボックス 344"/>
        <xdr:cNvSpPr txBox="1"/>
      </xdr:nvSpPr>
      <xdr:spPr>
        <a:xfrm>
          <a:off x="14020800" y="1090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5186</xdr:rowOff>
    </xdr:from>
    <xdr:to>
      <xdr:col>19</xdr:col>
      <xdr:colOff>533400</xdr:colOff>
      <xdr:row>63</xdr:row>
      <xdr:rowOff>106786</xdr:rowOff>
    </xdr:to>
    <xdr:sp macro="" textlink="">
      <xdr:nvSpPr>
        <xdr:cNvPr id="346" name="円/楕円 345"/>
        <xdr:cNvSpPr/>
      </xdr:nvSpPr>
      <xdr:spPr>
        <a:xfrm>
          <a:off x="13462000" y="1080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91563</xdr:rowOff>
    </xdr:from>
    <xdr:ext cx="762000" cy="259045"/>
    <xdr:sp macro="" textlink="">
      <xdr:nvSpPr>
        <xdr:cNvPr id="347" name="テキスト ボックス 346"/>
        <xdr:cNvSpPr txBox="1"/>
      </xdr:nvSpPr>
      <xdr:spPr>
        <a:xfrm>
          <a:off x="13131800" y="1089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過年度に発行した起債の償還が終了する一方、近年発行している退職手当債や</a:t>
          </a:r>
          <a:r>
            <a:rPr kumimoji="1" lang="ja-JP" altLang="ja-JP" sz="1100">
              <a:solidFill>
                <a:schemeClr val="dk1"/>
              </a:solidFill>
              <a:effectLst/>
              <a:latin typeface="+mn-lt"/>
              <a:ea typeface="+mn-ea"/>
              <a:cs typeface="+mn-cs"/>
            </a:rPr>
            <a:t>第三セクター等改革推進債の償還</a:t>
          </a:r>
          <a:r>
            <a:rPr kumimoji="1" lang="ja-JP" altLang="en-US" sz="1100">
              <a:solidFill>
                <a:schemeClr val="dk1"/>
              </a:solidFill>
              <a:effectLst/>
              <a:latin typeface="+mn-lt"/>
              <a:ea typeface="+mn-ea"/>
              <a:cs typeface="+mn-cs"/>
            </a:rPr>
            <a:t>が始まったこと</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実質公債費比率</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近年、同程度で推移している。</a:t>
          </a:r>
          <a:r>
            <a:rPr kumimoji="1" lang="ja-JP" altLang="ja-JP" sz="1100">
              <a:solidFill>
                <a:schemeClr val="dk1"/>
              </a:solidFill>
              <a:effectLst/>
              <a:latin typeface="+mn-lt"/>
              <a:ea typeface="+mn-ea"/>
              <a:cs typeface="+mn-cs"/>
            </a:rPr>
            <a:t>現在は比較的健全な状態を保っているところであるが、</a:t>
          </a:r>
          <a:r>
            <a:rPr kumimoji="1" lang="ja-JP" altLang="en-US" sz="1100">
              <a:solidFill>
                <a:schemeClr val="dk1"/>
              </a:solidFill>
              <a:effectLst/>
              <a:latin typeface="+mn-lt"/>
              <a:ea typeface="+mn-ea"/>
              <a:cs typeface="+mn-cs"/>
            </a:rPr>
            <a:t>今後も市や関連一部事務組合での大規模な建設事業に伴う起債の発行も見込まれており、</a:t>
          </a:r>
          <a:r>
            <a:rPr kumimoji="1" lang="ja-JP" altLang="ja-JP" sz="1100">
              <a:solidFill>
                <a:schemeClr val="dk1"/>
              </a:solidFill>
              <a:effectLst/>
              <a:latin typeface="+mn-lt"/>
              <a:ea typeface="+mn-ea"/>
              <a:cs typeface="+mn-cs"/>
            </a:rPr>
            <a:t>比率の推移に注視しながら、起債に大きく依存することのない財政運営に努める。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70803</xdr:rowOff>
    </xdr:from>
    <xdr:to>
      <xdr:col>24</xdr:col>
      <xdr:colOff>558800</xdr:colOff>
      <xdr:row>43</xdr:row>
      <xdr:rowOff>167640</xdr:rowOff>
    </xdr:to>
    <xdr:cxnSp macro="">
      <xdr:nvCxnSpPr>
        <xdr:cNvPr id="372" name="直線コネクタ 371"/>
        <xdr:cNvCxnSpPr/>
      </xdr:nvCxnSpPr>
      <xdr:spPr>
        <a:xfrm flipV="1">
          <a:off x="17018000" y="6243003"/>
          <a:ext cx="0" cy="1296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3"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4" name="直線コネクタ 373"/>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157180</xdr:rowOff>
    </xdr:from>
    <xdr:ext cx="762000" cy="259045"/>
    <xdr:sp macro="" textlink="">
      <xdr:nvSpPr>
        <xdr:cNvPr id="375" name="公債費負担の状況最大値テキスト"/>
        <xdr:cNvSpPr txBox="1"/>
      </xdr:nvSpPr>
      <xdr:spPr>
        <a:xfrm>
          <a:off x="17106900" y="598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24</xdr:col>
      <xdr:colOff>469900</xdr:colOff>
      <xdr:row>36</xdr:row>
      <xdr:rowOff>70803</xdr:rowOff>
    </xdr:from>
    <xdr:to>
      <xdr:col>24</xdr:col>
      <xdr:colOff>647700</xdr:colOff>
      <xdr:row>36</xdr:row>
      <xdr:rowOff>70803</xdr:rowOff>
    </xdr:to>
    <xdr:cxnSp macro="">
      <xdr:nvCxnSpPr>
        <xdr:cNvPr id="376" name="直線コネクタ 375"/>
        <xdr:cNvCxnSpPr/>
      </xdr:nvCxnSpPr>
      <xdr:spPr>
        <a:xfrm>
          <a:off x="16929100" y="624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151130</xdr:rowOff>
    </xdr:from>
    <xdr:to>
      <xdr:col>24</xdr:col>
      <xdr:colOff>558800</xdr:colOff>
      <xdr:row>40</xdr:row>
      <xdr:rowOff>169228</xdr:rowOff>
    </xdr:to>
    <xdr:cxnSp macro="">
      <xdr:nvCxnSpPr>
        <xdr:cNvPr id="377" name="直線コネクタ 376"/>
        <xdr:cNvCxnSpPr/>
      </xdr:nvCxnSpPr>
      <xdr:spPr>
        <a:xfrm flipV="1">
          <a:off x="16179800" y="7009130"/>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83202</xdr:rowOff>
    </xdr:from>
    <xdr:ext cx="762000" cy="259045"/>
    <xdr:sp macro="" textlink="">
      <xdr:nvSpPr>
        <xdr:cNvPr id="378" name="公債費負担の状況平均値テキスト"/>
        <xdr:cNvSpPr txBox="1"/>
      </xdr:nvSpPr>
      <xdr:spPr>
        <a:xfrm>
          <a:off x="17106900" y="659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66675</xdr:rowOff>
    </xdr:from>
    <xdr:to>
      <xdr:col>24</xdr:col>
      <xdr:colOff>609600</xdr:colOff>
      <xdr:row>39</xdr:row>
      <xdr:rowOff>168275</xdr:rowOff>
    </xdr:to>
    <xdr:sp macro="" textlink="">
      <xdr:nvSpPr>
        <xdr:cNvPr id="379" name="フローチャート : 判断 378"/>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169228</xdr:rowOff>
    </xdr:from>
    <xdr:to>
      <xdr:col>23</xdr:col>
      <xdr:colOff>406400</xdr:colOff>
      <xdr:row>41</xdr:row>
      <xdr:rowOff>21907</xdr:rowOff>
    </xdr:to>
    <xdr:cxnSp macro="">
      <xdr:nvCxnSpPr>
        <xdr:cNvPr id="380" name="直線コネクタ 379"/>
        <xdr:cNvCxnSpPr/>
      </xdr:nvCxnSpPr>
      <xdr:spPr>
        <a:xfrm flipV="1">
          <a:off x="15290800" y="7027228"/>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3810</xdr:rowOff>
    </xdr:from>
    <xdr:to>
      <xdr:col>23</xdr:col>
      <xdr:colOff>457200</xdr:colOff>
      <xdr:row>40</xdr:row>
      <xdr:rowOff>105410</xdr:rowOff>
    </xdr:to>
    <xdr:sp macro="" textlink="">
      <xdr:nvSpPr>
        <xdr:cNvPr id="381" name="フローチャート : 判断 380"/>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115587</xdr:rowOff>
    </xdr:from>
    <xdr:ext cx="736600" cy="259045"/>
    <xdr:sp macro="" textlink="">
      <xdr:nvSpPr>
        <xdr:cNvPr id="382" name="テキスト ボックス 381"/>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3810</xdr:rowOff>
    </xdr:from>
    <xdr:to>
      <xdr:col>22</xdr:col>
      <xdr:colOff>203200</xdr:colOff>
      <xdr:row>41</xdr:row>
      <xdr:rowOff>21907</xdr:rowOff>
    </xdr:to>
    <xdr:cxnSp macro="">
      <xdr:nvCxnSpPr>
        <xdr:cNvPr id="383" name="直線コネクタ 382"/>
        <xdr:cNvCxnSpPr/>
      </xdr:nvCxnSpPr>
      <xdr:spPr>
        <a:xfrm>
          <a:off x="14401800" y="7033260"/>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4" name="フローチャート : 判断 383"/>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163847</xdr:rowOff>
    </xdr:from>
    <xdr:ext cx="762000" cy="259045"/>
    <xdr:sp macro="" textlink="">
      <xdr:nvSpPr>
        <xdr:cNvPr id="385" name="テキスト ボックス 384"/>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157163</xdr:rowOff>
    </xdr:from>
    <xdr:to>
      <xdr:col>21</xdr:col>
      <xdr:colOff>0</xdr:colOff>
      <xdr:row>41</xdr:row>
      <xdr:rowOff>3810</xdr:rowOff>
    </xdr:to>
    <xdr:cxnSp macro="">
      <xdr:nvCxnSpPr>
        <xdr:cNvPr id="386" name="直線コネクタ 385"/>
        <xdr:cNvCxnSpPr/>
      </xdr:nvCxnSpPr>
      <xdr:spPr>
        <a:xfrm>
          <a:off x="13512800" y="7015163"/>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94297</xdr:rowOff>
    </xdr:from>
    <xdr:to>
      <xdr:col>21</xdr:col>
      <xdr:colOff>50800</xdr:colOff>
      <xdr:row>41</xdr:row>
      <xdr:rowOff>24447</xdr:rowOff>
    </xdr:to>
    <xdr:sp macro="" textlink="">
      <xdr:nvSpPr>
        <xdr:cNvPr id="387" name="フローチャート : 判断 386"/>
        <xdr:cNvSpPr/>
      </xdr:nvSpPr>
      <xdr:spPr>
        <a:xfrm>
          <a:off x="14351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34624</xdr:rowOff>
    </xdr:from>
    <xdr:ext cx="762000" cy="259045"/>
    <xdr:sp macro="" textlink="">
      <xdr:nvSpPr>
        <xdr:cNvPr id="388" name="テキスト ボックス 387"/>
        <xdr:cNvSpPr txBox="1"/>
      </xdr:nvSpPr>
      <xdr:spPr>
        <a:xfrm>
          <a:off x="14020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389" name="フローチャート : 判断 388"/>
        <xdr:cNvSpPr/>
      </xdr:nvSpPr>
      <xdr:spPr>
        <a:xfrm>
          <a:off x="13462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57484</xdr:rowOff>
    </xdr:from>
    <xdr:ext cx="762000" cy="259045"/>
    <xdr:sp macro="" textlink="">
      <xdr:nvSpPr>
        <xdr:cNvPr id="390" name="テキスト ボックス 389"/>
        <xdr:cNvSpPr txBox="1"/>
      </xdr:nvSpPr>
      <xdr:spPr>
        <a:xfrm>
          <a:off x="13131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100330</xdr:rowOff>
    </xdr:from>
    <xdr:to>
      <xdr:col>24</xdr:col>
      <xdr:colOff>609600</xdr:colOff>
      <xdr:row>41</xdr:row>
      <xdr:rowOff>30480</xdr:rowOff>
    </xdr:to>
    <xdr:sp macro="" textlink="">
      <xdr:nvSpPr>
        <xdr:cNvPr id="396" name="円/楕円 395"/>
        <xdr:cNvSpPr/>
      </xdr:nvSpPr>
      <xdr:spPr>
        <a:xfrm>
          <a:off x="16967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72407</xdr:rowOff>
    </xdr:from>
    <xdr:ext cx="762000" cy="259045"/>
    <xdr:sp macro="" textlink="">
      <xdr:nvSpPr>
        <xdr:cNvPr id="397" name="公債費負担の状況該当値テキスト"/>
        <xdr:cNvSpPr txBox="1"/>
      </xdr:nvSpPr>
      <xdr:spPr>
        <a:xfrm>
          <a:off x="17106900" y="693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118428</xdr:rowOff>
    </xdr:from>
    <xdr:to>
      <xdr:col>23</xdr:col>
      <xdr:colOff>457200</xdr:colOff>
      <xdr:row>41</xdr:row>
      <xdr:rowOff>48578</xdr:rowOff>
    </xdr:to>
    <xdr:sp macro="" textlink="">
      <xdr:nvSpPr>
        <xdr:cNvPr id="398" name="円/楕円 397"/>
        <xdr:cNvSpPr/>
      </xdr:nvSpPr>
      <xdr:spPr>
        <a:xfrm>
          <a:off x="16129000" y="697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33355</xdr:rowOff>
    </xdr:from>
    <xdr:ext cx="736600" cy="259045"/>
    <xdr:sp macro="" textlink="">
      <xdr:nvSpPr>
        <xdr:cNvPr id="399" name="テキスト ボックス 398"/>
        <xdr:cNvSpPr txBox="1"/>
      </xdr:nvSpPr>
      <xdr:spPr>
        <a:xfrm>
          <a:off x="15798800" y="7062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142557</xdr:rowOff>
    </xdr:from>
    <xdr:to>
      <xdr:col>22</xdr:col>
      <xdr:colOff>254000</xdr:colOff>
      <xdr:row>41</xdr:row>
      <xdr:rowOff>72707</xdr:rowOff>
    </xdr:to>
    <xdr:sp macro="" textlink="">
      <xdr:nvSpPr>
        <xdr:cNvPr id="400" name="円/楕円 399"/>
        <xdr:cNvSpPr/>
      </xdr:nvSpPr>
      <xdr:spPr>
        <a:xfrm>
          <a:off x="15240000" y="70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57484</xdr:rowOff>
    </xdr:from>
    <xdr:ext cx="762000" cy="259045"/>
    <xdr:sp macro="" textlink="">
      <xdr:nvSpPr>
        <xdr:cNvPr id="401" name="テキスト ボックス 400"/>
        <xdr:cNvSpPr txBox="1"/>
      </xdr:nvSpPr>
      <xdr:spPr>
        <a:xfrm>
          <a:off x="14909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124460</xdr:rowOff>
    </xdr:from>
    <xdr:to>
      <xdr:col>21</xdr:col>
      <xdr:colOff>50800</xdr:colOff>
      <xdr:row>41</xdr:row>
      <xdr:rowOff>54610</xdr:rowOff>
    </xdr:to>
    <xdr:sp macro="" textlink="">
      <xdr:nvSpPr>
        <xdr:cNvPr id="402" name="円/楕円 401"/>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39387</xdr:rowOff>
    </xdr:from>
    <xdr:ext cx="762000" cy="259045"/>
    <xdr:sp macro="" textlink="">
      <xdr:nvSpPr>
        <xdr:cNvPr id="403" name="テキスト ボックス 402"/>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106363</xdr:rowOff>
    </xdr:from>
    <xdr:to>
      <xdr:col>19</xdr:col>
      <xdr:colOff>533400</xdr:colOff>
      <xdr:row>41</xdr:row>
      <xdr:rowOff>36513</xdr:rowOff>
    </xdr:to>
    <xdr:sp macro="" textlink="">
      <xdr:nvSpPr>
        <xdr:cNvPr id="404" name="円/楕円 403"/>
        <xdr:cNvSpPr/>
      </xdr:nvSpPr>
      <xdr:spPr>
        <a:xfrm>
          <a:off x="13462000" y="69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46690</xdr:rowOff>
    </xdr:from>
    <xdr:ext cx="762000" cy="259045"/>
    <xdr:sp macro="" textlink="">
      <xdr:nvSpPr>
        <xdr:cNvPr id="405" name="テキスト ボックス 404"/>
        <xdr:cNvSpPr txBox="1"/>
      </xdr:nvSpPr>
      <xdr:spPr>
        <a:xfrm>
          <a:off x="13131800" y="673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将来負担比率は類似団体平均を上回って推移している。</a:t>
          </a:r>
          <a:r>
            <a:rPr kumimoji="1" lang="ja-JP" altLang="ja-JP" sz="1100">
              <a:solidFill>
                <a:sysClr val="windowText" lastClr="000000"/>
              </a:solidFill>
              <a:effectLst/>
              <a:latin typeface="+mn-lt"/>
              <a:ea typeface="+mn-ea"/>
              <a:cs typeface="+mn-cs"/>
            </a:rPr>
            <a:t>近年は、臨時財政対策債、退職手当債、土地開発公社解散や市立病院廃院に伴う第三セクター等改革推進債</a:t>
          </a:r>
          <a:r>
            <a:rPr kumimoji="1" lang="ja-JP" altLang="en-US" sz="1100">
              <a:solidFill>
                <a:sysClr val="windowText" lastClr="000000"/>
              </a:solidFill>
              <a:effectLst/>
              <a:latin typeface="+mn-lt"/>
              <a:ea typeface="+mn-ea"/>
              <a:cs typeface="+mn-cs"/>
            </a:rPr>
            <a:t>、大規模な建設事業に伴う市債</a:t>
          </a:r>
          <a:r>
            <a:rPr kumimoji="1" lang="ja-JP" altLang="ja-JP" sz="1100">
              <a:solidFill>
                <a:sysClr val="windowText" lastClr="000000"/>
              </a:solidFill>
              <a:effectLst/>
              <a:latin typeface="+mn-lt"/>
              <a:ea typeface="+mn-ea"/>
              <a:cs typeface="+mn-cs"/>
            </a:rPr>
            <a:t>の発行により地方債の現在高が増加している</a:t>
          </a:r>
          <a:r>
            <a:rPr kumimoji="1" lang="ja-JP" altLang="en-US" sz="1100">
              <a:solidFill>
                <a:sysClr val="windowText" lastClr="000000"/>
              </a:solidFill>
              <a:effectLst/>
              <a:latin typeface="+mn-lt"/>
              <a:ea typeface="+mn-ea"/>
              <a:cs typeface="+mn-cs"/>
            </a:rPr>
            <a:t>が、</a:t>
          </a:r>
          <a:r>
            <a:rPr kumimoji="1" lang="ja-JP" altLang="ja-JP" sz="1100">
              <a:solidFill>
                <a:schemeClr val="dk1"/>
              </a:solidFill>
              <a:effectLst/>
              <a:latin typeface="+mn-lt"/>
              <a:ea typeface="+mn-ea"/>
              <a:cs typeface="+mn-cs"/>
            </a:rPr>
            <a:t>公営企業債等繰入見込額が減少し</a:t>
          </a:r>
          <a:r>
            <a:rPr kumimoji="1" lang="ja-JP" altLang="en-US" sz="1100">
              <a:solidFill>
                <a:schemeClr val="dk1"/>
              </a:solidFill>
              <a:effectLst/>
              <a:latin typeface="+mn-lt"/>
              <a:ea typeface="+mn-ea"/>
              <a:cs typeface="+mn-cs"/>
            </a:rPr>
            <a:t>ている</a:t>
          </a:r>
          <a:r>
            <a:rPr kumimoji="1" lang="ja-JP" altLang="ja-JP" sz="1100">
              <a:solidFill>
                <a:sysClr val="windowText" lastClr="000000"/>
              </a:solidFill>
              <a:effectLst/>
              <a:latin typeface="+mn-lt"/>
              <a:ea typeface="+mn-ea"/>
              <a:cs typeface="+mn-cs"/>
            </a:rPr>
            <a:t>ことから、</a:t>
          </a:r>
          <a:r>
            <a:rPr kumimoji="1" lang="ja-JP" altLang="en-US" sz="1100">
              <a:solidFill>
                <a:sysClr val="windowText" lastClr="000000"/>
              </a:solidFill>
              <a:effectLst/>
              <a:latin typeface="+mn-lt"/>
              <a:ea typeface="+mn-ea"/>
              <a:cs typeface="+mn-cs"/>
            </a:rPr>
            <a:t>比率は減少傾向にある。</a:t>
          </a:r>
          <a:r>
            <a:rPr kumimoji="1" lang="ja-JP" altLang="ja-JP" sz="1100">
              <a:solidFill>
                <a:sysClr val="windowText" lastClr="000000"/>
              </a:solidFill>
              <a:effectLst/>
              <a:latin typeface="+mn-lt"/>
              <a:ea typeface="+mn-ea"/>
              <a:cs typeface="+mn-cs"/>
            </a:rPr>
            <a:t>今後とも、将来世代への負担を少しでも軽減できるよう、新規事業の実施においては、現役世代と将来世代との負担の在り方や事業そのものの緊急性を考慮し、財源措置の有無等を含めて優先順位を判断するものとす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125391</xdr:rowOff>
    </xdr:to>
    <xdr:cxnSp macro="">
      <xdr:nvCxnSpPr>
        <xdr:cNvPr id="434" name="直線コネクタ 433"/>
        <xdr:cNvCxnSpPr/>
      </xdr:nvCxnSpPr>
      <xdr:spPr>
        <a:xfrm flipV="1">
          <a:off x="17018000" y="2370667"/>
          <a:ext cx="0" cy="1526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97468</xdr:rowOff>
    </xdr:from>
    <xdr:ext cx="762000" cy="259045"/>
    <xdr:sp macro="" textlink="">
      <xdr:nvSpPr>
        <xdr:cNvPr id="435" name="将来負担の状況最小値テキスト"/>
        <xdr:cNvSpPr txBox="1"/>
      </xdr:nvSpPr>
      <xdr:spPr>
        <a:xfrm>
          <a:off x="17106900" y="386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189.8</a:t>
          </a:r>
          <a:endParaRPr kumimoji="1" lang="ja-JP" altLang="en-US" sz="1000" b="1">
            <a:latin typeface="ＭＳ Ｐゴシック"/>
          </a:endParaRPr>
        </a:p>
      </xdr:txBody>
    </xdr:sp>
    <xdr:clientData/>
  </xdr:oneCellAnchor>
  <xdr:twoCellAnchor>
    <xdr:from>
      <xdr:col>24</xdr:col>
      <xdr:colOff>469900</xdr:colOff>
      <xdr:row>22</xdr:row>
      <xdr:rowOff>125391</xdr:rowOff>
    </xdr:from>
    <xdr:to>
      <xdr:col>24</xdr:col>
      <xdr:colOff>647700</xdr:colOff>
      <xdr:row>22</xdr:row>
      <xdr:rowOff>125391</xdr:rowOff>
    </xdr:to>
    <xdr:cxnSp macro="">
      <xdr:nvCxnSpPr>
        <xdr:cNvPr id="436" name="直線コネクタ 435"/>
        <xdr:cNvCxnSpPr/>
      </xdr:nvCxnSpPr>
      <xdr:spPr>
        <a:xfrm>
          <a:off x="16929100" y="3897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167047</xdr:rowOff>
    </xdr:from>
    <xdr:to>
      <xdr:col>24</xdr:col>
      <xdr:colOff>558800</xdr:colOff>
      <xdr:row>18</xdr:row>
      <xdr:rowOff>30988</xdr:rowOff>
    </xdr:to>
    <xdr:cxnSp macro="">
      <xdr:nvCxnSpPr>
        <xdr:cNvPr id="439" name="直線コネクタ 438"/>
        <xdr:cNvCxnSpPr/>
      </xdr:nvCxnSpPr>
      <xdr:spPr>
        <a:xfrm flipV="1">
          <a:off x="16179800" y="3081697"/>
          <a:ext cx="838200" cy="3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34900</xdr:rowOff>
    </xdr:from>
    <xdr:ext cx="762000" cy="259045"/>
    <xdr:sp macro="" textlink="">
      <xdr:nvSpPr>
        <xdr:cNvPr id="440" name="将来負担の状況平均値テキスト"/>
        <xdr:cNvSpPr txBox="1"/>
      </xdr:nvSpPr>
      <xdr:spPr>
        <a:xfrm>
          <a:off x="17106900" y="2435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18373</xdr:rowOff>
    </xdr:from>
    <xdr:to>
      <xdr:col>24</xdr:col>
      <xdr:colOff>609600</xdr:colOff>
      <xdr:row>15</xdr:row>
      <xdr:rowOff>119973</xdr:rowOff>
    </xdr:to>
    <xdr:sp macro="" textlink="">
      <xdr:nvSpPr>
        <xdr:cNvPr id="441" name="フローチャート : 判断 440"/>
        <xdr:cNvSpPr/>
      </xdr:nvSpPr>
      <xdr:spPr>
        <a:xfrm>
          <a:off x="169672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30988</xdr:rowOff>
    </xdr:from>
    <xdr:to>
      <xdr:col>23</xdr:col>
      <xdr:colOff>406400</xdr:colOff>
      <xdr:row>18</xdr:row>
      <xdr:rowOff>104182</xdr:rowOff>
    </xdr:to>
    <xdr:cxnSp macro="">
      <xdr:nvCxnSpPr>
        <xdr:cNvPr id="442" name="直線コネクタ 441"/>
        <xdr:cNvCxnSpPr/>
      </xdr:nvCxnSpPr>
      <xdr:spPr>
        <a:xfrm flipV="1">
          <a:off x="15290800" y="3117088"/>
          <a:ext cx="889000" cy="7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43" name="フローチャート : 判断 442"/>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57633</xdr:rowOff>
    </xdr:from>
    <xdr:ext cx="736600" cy="259045"/>
    <xdr:sp macro="" textlink="">
      <xdr:nvSpPr>
        <xdr:cNvPr id="444" name="テキスト ボックス 443"/>
        <xdr:cNvSpPr txBox="1"/>
      </xdr:nvSpPr>
      <xdr:spPr>
        <a:xfrm>
          <a:off x="15798800" y="245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104182</xdr:rowOff>
    </xdr:from>
    <xdr:to>
      <xdr:col>22</xdr:col>
      <xdr:colOff>203200</xdr:colOff>
      <xdr:row>18</xdr:row>
      <xdr:rowOff>108204</xdr:rowOff>
    </xdr:to>
    <xdr:cxnSp macro="">
      <xdr:nvCxnSpPr>
        <xdr:cNvPr id="445" name="直線コネクタ 444"/>
        <xdr:cNvCxnSpPr/>
      </xdr:nvCxnSpPr>
      <xdr:spPr>
        <a:xfrm flipV="1">
          <a:off x="14401800" y="3190282"/>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46" name="フローチャート : 判断 445"/>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93023</xdr:rowOff>
    </xdr:from>
    <xdr:ext cx="762000" cy="259045"/>
    <xdr:sp macro="" textlink="">
      <xdr:nvSpPr>
        <xdr:cNvPr id="447" name="テキスト ボックス 446"/>
        <xdr:cNvSpPr txBox="1"/>
      </xdr:nvSpPr>
      <xdr:spPr>
        <a:xfrm>
          <a:off x="14909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108204</xdr:rowOff>
    </xdr:from>
    <xdr:to>
      <xdr:col>21</xdr:col>
      <xdr:colOff>0</xdr:colOff>
      <xdr:row>18</xdr:row>
      <xdr:rowOff>125095</xdr:rowOff>
    </xdr:to>
    <xdr:cxnSp macro="">
      <xdr:nvCxnSpPr>
        <xdr:cNvPr id="448" name="直線コネクタ 447"/>
        <xdr:cNvCxnSpPr/>
      </xdr:nvCxnSpPr>
      <xdr:spPr>
        <a:xfrm flipV="1">
          <a:off x="13512800" y="3194304"/>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49" name="フローチャート : 判断 448"/>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156566</xdr:rowOff>
    </xdr:from>
    <xdr:ext cx="762000" cy="259045"/>
    <xdr:sp macro="" textlink="">
      <xdr:nvSpPr>
        <xdr:cNvPr id="450" name="テキスト ボックス 449"/>
        <xdr:cNvSpPr txBox="1"/>
      </xdr:nvSpPr>
      <xdr:spPr>
        <a:xfrm>
          <a:off x="14020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51" name="フローチャート : 判断 450"/>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73592</xdr:rowOff>
    </xdr:from>
    <xdr:ext cx="762000" cy="259045"/>
    <xdr:sp macro="" textlink="">
      <xdr:nvSpPr>
        <xdr:cNvPr id="452" name="テキスト ボックス 451"/>
        <xdr:cNvSpPr txBox="1"/>
      </xdr:nvSpPr>
      <xdr:spPr>
        <a:xfrm>
          <a:off x="13131800" y="264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116247</xdr:rowOff>
    </xdr:from>
    <xdr:to>
      <xdr:col>24</xdr:col>
      <xdr:colOff>609600</xdr:colOff>
      <xdr:row>18</xdr:row>
      <xdr:rowOff>46397</xdr:rowOff>
    </xdr:to>
    <xdr:sp macro="" textlink="">
      <xdr:nvSpPr>
        <xdr:cNvPr id="458" name="円/楕円 457"/>
        <xdr:cNvSpPr/>
      </xdr:nvSpPr>
      <xdr:spPr>
        <a:xfrm>
          <a:off x="16967200" y="303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88324</xdr:rowOff>
    </xdr:from>
    <xdr:ext cx="762000" cy="259045"/>
    <xdr:sp macro="" textlink="">
      <xdr:nvSpPr>
        <xdr:cNvPr id="459" name="将来負担の状況該当値テキスト"/>
        <xdr:cNvSpPr txBox="1"/>
      </xdr:nvSpPr>
      <xdr:spPr>
        <a:xfrm>
          <a:off x="17106900" y="3002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151638</xdr:rowOff>
    </xdr:from>
    <xdr:to>
      <xdr:col>23</xdr:col>
      <xdr:colOff>457200</xdr:colOff>
      <xdr:row>18</xdr:row>
      <xdr:rowOff>81788</xdr:rowOff>
    </xdr:to>
    <xdr:sp macro="" textlink="">
      <xdr:nvSpPr>
        <xdr:cNvPr id="460" name="円/楕円 459"/>
        <xdr:cNvSpPr/>
      </xdr:nvSpPr>
      <xdr:spPr>
        <a:xfrm>
          <a:off x="16129000" y="30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66565</xdr:rowOff>
    </xdr:from>
    <xdr:ext cx="736600" cy="259045"/>
    <xdr:sp macro="" textlink="">
      <xdr:nvSpPr>
        <xdr:cNvPr id="461" name="テキスト ボックス 460"/>
        <xdr:cNvSpPr txBox="1"/>
      </xdr:nvSpPr>
      <xdr:spPr>
        <a:xfrm>
          <a:off x="15798800" y="315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53382</xdr:rowOff>
    </xdr:from>
    <xdr:to>
      <xdr:col>22</xdr:col>
      <xdr:colOff>254000</xdr:colOff>
      <xdr:row>18</xdr:row>
      <xdr:rowOff>154982</xdr:rowOff>
    </xdr:to>
    <xdr:sp macro="" textlink="">
      <xdr:nvSpPr>
        <xdr:cNvPr id="462" name="円/楕円 461"/>
        <xdr:cNvSpPr/>
      </xdr:nvSpPr>
      <xdr:spPr>
        <a:xfrm>
          <a:off x="15240000" y="313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139759</xdr:rowOff>
    </xdr:from>
    <xdr:ext cx="762000" cy="259045"/>
    <xdr:sp macro="" textlink="">
      <xdr:nvSpPr>
        <xdr:cNvPr id="463" name="テキスト ボックス 462"/>
        <xdr:cNvSpPr txBox="1"/>
      </xdr:nvSpPr>
      <xdr:spPr>
        <a:xfrm>
          <a:off x="14909800" y="322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57404</xdr:rowOff>
    </xdr:from>
    <xdr:to>
      <xdr:col>21</xdr:col>
      <xdr:colOff>50800</xdr:colOff>
      <xdr:row>18</xdr:row>
      <xdr:rowOff>159004</xdr:rowOff>
    </xdr:to>
    <xdr:sp macro="" textlink="">
      <xdr:nvSpPr>
        <xdr:cNvPr id="464" name="円/楕円 463"/>
        <xdr:cNvSpPr/>
      </xdr:nvSpPr>
      <xdr:spPr>
        <a:xfrm>
          <a:off x="14351000" y="314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143781</xdr:rowOff>
    </xdr:from>
    <xdr:ext cx="762000" cy="259045"/>
    <xdr:sp macro="" textlink="">
      <xdr:nvSpPr>
        <xdr:cNvPr id="465" name="テキスト ボックス 464"/>
        <xdr:cNvSpPr txBox="1"/>
      </xdr:nvSpPr>
      <xdr:spPr>
        <a:xfrm>
          <a:off x="14020800" y="322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74295</xdr:rowOff>
    </xdr:from>
    <xdr:to>
      <xdr:col>19</xdr:col>
      <xdr:colOff>533400</xdr:colOff>
      <xdr:row>19</xdr:row>
      <xdr:rowOff>4445</xdr:rowOff>
    </xdr:to>
    <xdr:sp macro="" textlink="">
      <xdr:nvSpPr>
        <xdr:cNvPr id="466" name="円/楕円 465"/>
        <xdr:cNvSpPr/>
      </xdr:nvSpPr>
      <xdr:spPr>
        <a:xfrm>
          <a:off x="13462000" y="316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160672</xdr:rowOff>
    </xdr:from>
    <xdr:ext cx="762000" cy="259045"/>
    <xdr:sp macro="" textlink="">
      <xdr:nvSpPr>
        <xdr:cNvPr id="467" name="テキスト ボックス 466"/>
        <xdr:cNvSpPr txBox="1"/>
      </xdr:nvSpPr>
      <xdr:spPr>
        <a:xfrm>
          <a:off x="13131800" y="324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奈良県天理市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67,238
66,417
86.42
27,891,012
26,624,332
972,980
14,384,904
26,529,493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88.4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100">
              <a:solidFill>
                <a:schemeClr val="dk1"/>
              </a:solidFill>
              <a:effectLst/>
              <a:latin typeface="+mn-lt"/>
              <a:ea typeface="+mn-ea"/>
              <a:cs typeface="+mn-cs"/>
            </a:rPr>
            <a:t>職員数が類似団体と比較して多いことが、経常収支比率の人件費分を高くしている要因である。これは、直営で運営している保育所及び幼稚園といった福祉・教育施設の数が多いため、それに比例し職員数も多くなっているためである。これまで職員数の削減を進めてきた結果、これ以上の削減は厳しいものとなっており、今後は指定管理者制度の導入や民間委託を更に推進し、職員数の削減を図り人件費の抑制に</a:t>
          </a:r>
          <a:r>
            <a:rPr kumimoji="1" lang="ja-JP" altLang="en-US" sz="1100">
              <a:solidFill>
                <a:schemeClr val="dk1"/>
              </a:solidFill>
              <a:effectLst/>
              <a:latin typeface="+mn-lt"/>
              <a:ea typeface="+mn-ea"/>
              <a:cs typeface="+mn-cs"/>
            </a:rPr>
            <a:t>つな</a:t>
          </a:r>
          <a:r>
            <a:rPr kumimoji="1" lang="ja-JP" altLang="ja-JP" sz="1100">
              <a:solidFill>
                <a:schemeClr val="dk1"/>
              </a:solidFill>
              <a:effectLst/>
              <a:latin typeface="+mn-lt"/>
              <a:ea typeface="+mn-ea"/>
              <a:cs typeface="+mn-cs"/>
            </a:rPr>
            <a:t>げていく。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63319</xdr:rowOff>
    </xdr:from>
    <xdr:to>
      <xdr:col>7</xdr:col>
      <xdr:colOff>15875</xdr:colOff>
      <xdr:row>40</xdr:row>
      <xdr:rowOff>136797</xdr:rowOff>
    </xdr:to>
    <xdr:cxnSp macro="">
      <xdr:nvCxnSpPr>
        <xdr:cNvPr id="63" name="直線コネクタ 62"/>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108874</xdr:rowOff>
    </xdr:from>
    <xdr:ext cx="762000" cy="259045"/>
    <xdr:sp macro="" textlink="">
      <xdr:nvSpPr>
        <xdr:cNvPr id="64" name="人件費最小値テキスト"/>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a:t>
          </a:r>
          <a:endParaRPr kumimoji="1" lang="ja-JP" altLang="en-US" sz="1000" b="1">
            <a:latin typeface="ＭＳ Ｐゴシック"/>
          </a:endParaRPr>
        </a:p>
      </xdr:txBody>
    </xdr:sp>
    <xdr:clientData/>
  </xdr:oneCellAnchor>
  <xdr:twoCellAnchor>
    <xdr:from>
      <xdr:col>6</xdr:col>
      <xdr:colOff>612775</xdr:colOff>
      <xdr:row>40</xdr:row>
      <xdr:rowOff>136797</xdr:rowOff>
    </xdr:from>
    <xdr:to>
      <xdr:col>7</xdr:col>
      <xdr:colOff>104775</xdr:colOff>
      <xdr:row>40</xdr:row>
      <xdr:rowOff>136797</xdr:rowOff>
    </xdr:to>
    <xdr:cxnSp macro="">
      <xdr:nvCxnSpPr>
        <xdr:cNvPr id="65" name="直線コネクタ 64"/>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149696</xdr:rowOff>
    </xdr:from>
    <xdr:ext cx="762000" cy="259045"/>
    <xdr:sp macro="" textlink="">
      <xdr:nvSpPr>
        <xdr:cNvPr id="66" name="人件費最大値テキスト"/>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63319</xdr:rowOff>
    </xdr:from>
    <xdr:to>
      <xdr:col>7</xdr:col>
      <xdr:colOff>104775</xdr:colOff>
      <xdr:row>33</xdr:row>
      <xdr:rowOff>63319</xdr:rowOff>
    </xdr:to>
    <xdr:cxnSp macro="">
      <xdr:nvCxnSpPr>
        <xdr:cNvPr id="67" name="直線コネクタ 66"/>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7801</xdr:rowOff>
    </xdr:from>
    <xdr:to>
      <xdr:col>7</xdr:col>
      <xdr:colOff>15875</xdr:colOff>
      <xdr:row>39</xdr:row>
      <xdr:rowOff>40459</xdr:rowOff>
    </xdr:to>
    <xdr:cxnSp macro="">
      <xdr:nvCxnSpPr>
        <xdr:cNvPr id="68" name="直線コネクタ 67"/>
        <xdr:cNvCxnSpPr/>
      </xdr:nvCxnSpPr>
      <xdr:spPr>
        <a:xfrm flipV="1">
          <a:off x="3987800" y="669435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149877</xdr:rowOff>
    </xdr:from>
    <xdr:ext cx="762000" cy="259045"/>
    <xdr:sp macro="" textlink="">
      <xdr:nvSpPr>
        <xdr:cNvPr id="69" name="人件費平均値テキスト"/>
        <xdr:cNvSpPr txBox="1"/>
      </xdr:nvSpPr>
      <xdr:spPr>
        <a:xfrm>
          <a:off x="4914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70" name="フローチャート : 判断 69"/>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40459</xdr:rowOff>
    </xdr:from>
    <xdr:to>
      <xdr:col>5</xdr:col>
      <xdr:colOff>549275</xdr:colOff>
      <xdr:row>39</xdr:row>
      <xdr:rowOff>73116</xdr:rowOff>
    </xdr:to>
    <xdr:cxnSp macro="">
      <xdr:nvCxnSpPr>
        <xdr:cNvPr id="71" name="直線コネクタ 70"/>
        <xdr:cNvCxnSpPr/>
      </xdr:nvCxnSpPr>
      <xdr:spPr>
        <a:xfrm flipV="1">
          <a:off x="3098800" y="672700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146413</xdr:rowOff>
    </xdr:from>
    <xdr:to>
      <xdr:col>5</xdr:col>
      <xdr:colOff>600075</xdr:colOff>
      <xdr:row>36</xdr:row>
      <xdr:rowOff>76563</xdr:rowOff>
    </xdr:to>
    <xdr:sp macro="" textlink="">
      <xdr:nvSpPr>
        <xdr:cNvPr id="72" name="フローチャート : 判断 71"/>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86740</xdr:rowOff>
    </xdr:from>
    <xdr:ext cx="736600" cy="259045"/>
    <xdr:sp macro="" textlink="">
      <xdr:nvSpPr>
        <xdr:cNvPr id="73" name="テキスト ボックス 72"/>
        <xdr:cNvSpPr txBox="1"/>
      </xdr:nvSpPr>
      <xdr:spPr>
        <a:xfrm>
          <a:off x="3606800" y="591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73116</xdr:rowOff>
    </xdr:from>
    <xdr:to>
      <xdr:col>4</xdr:col>
      <xdr:colOff>346075</xdr:colOff>
      <xdr:row>39</xdr:row>
      <xdr:rowOff>138430</xdr:rowOff>
    </xdr:to>
    <xdr:cxnSp macro="">
      <xdr:nvCxnSpPr>
        <xdr:cNvPr id="74" name="直線コネクタ 73"/>
        <xdr:cNvCxnSpPr/>
      </xdr:nvCxnSpPr>
      <xdr:spPr>
        <a:xfrm flipV="1">
          <a:off x="2209800" y="675966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139881</xdr:rowOff>
    </xdr:from>
    <xdr:to>
      <xdr:col>4</xdr:col>
      <xdr:colOff>396875</xdr:colOff>
      <xdr:row>36</xdr:row>
      <xdr:rowOff>70031</xdr:rowOff>
    </xdr:to>
    <xdr:sp macro="" textlink="">
      <xdr:nvSpPr>
        <xdr:cNvPr id="75" name="フローチャート : 判断 74"/>
        <xdr:cNvSpPr/>
      </xdr:nvSpPr>
      <xdr:spPr>
        <a:xfrm>
          <a:off x="3048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80208</xdr:rowOff>
    </xdr:from>
    <xdr:ext cx="762000" cy="259045"/>
    <xdr:sp macro="" textlink="">
      <xdr:nvSpPr>
        <xdr:cNvPr id="76" name="テキスト ボックス 75"/>
        <xdr:cNvSpPr txBox="1"/>
      </xdr:nvSpPr>
      <xdr:spPr>
        <a:xfrm>
          <a:off x="2717800" y="590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138430</xdr:rowOff>
    </xdr:from>
    <xdr:to>
      <xdr:col>3</xdr:col>
      <xdr:colOff>142875</xdr:colOff>
      <xdr:row>39</xdr:row>
      <xdr:rowOff>151493</xdr:rowOff>
    </xdr:to>
    <xdr:cxnSp macro="">
      <xdr:nvCxnSpPr>
        <xdr:cNvPr id="77" name="直線コネクタ 76"/>
        <xdr:cNvCxnSpPr/>
      </xdr:nvCxnSpPr>
      <xdr:spPr>
        <a:xfrm flipV="1">
          <a:off x="1320800" y="682498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27214</xdr:rowOff>
    </xdr:from>
    <xdr:to>
      <xdr:col>3</xdr:col>
      <xdr:colOff>193675</xdr:colOff>
      <xdr:row>36</xdr:row>
      <xdr:rowOff>128814</xdr:rowOff>
    </xdr:to>
    <xdr:sp macro="" textlink="">
      <xdr:nvSpPr>
        <xdr:cNvPr id="78" name="フローチャート : 判断 77"/>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138991</xdr:rowOff>
    </xdr:from>
    <xdr:ext cx="762000" cy="259045"/>
    <xdr:sp macro="" textlink="">
      <xdr:nvSpPr>
        <xdr:cNvPr id="79" name="テキスト ボックス 78"/>
        <xdr:cNvSpPr txBox="1"/>
      </xdr:nvSpPr>
      <xdr:spPr>
        <a:xfrm>
          <a:off x="1828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59872</xdr:rowOff>
    </xdr:from>
    <xdr:to>
      <xdr:col>1</xdr:col>
      <xdr:colOff>676275</xdr:colOff>
      <xdr:row>36</xdr:row>
      <xdr:rowOff>161472</xdr:rowOff>
    </xdr:to>
    <xdr:sp macro="" textlink="">
      <xdr:nvSpPr>
        <xdr:cNvPr id="80" name="フローチャート : 判断 79"/>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199</xdr:rowOff>
    </xdr:from>
    <xdr:ext cx="762000" cy="259045"/>
    <xdr:sp macro="" textlink="">
      <xdr:nvSpPr>
        <xdr:cNvPr id="81" name="テキスト ボックス 80"/>
        <xdr:cNvSpPr txBox="1"/>
      </xdr:nvSpPr>
      <xdr:spPr>
        <a:xfrm>
          <a:off x="939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128451</xdr:rowOff>
    </xdr:from>
    <xdr:to>
      <xdr:col>7</xdr:col>
      <xdr:colOff>66675</xdr:colOff>
      <xdr:row>39</xdr:row>
      <xdr:rowOff>58601</xdr:rowOff>
    </xdr:to>
    <xdr:sp macro="" textlink="">
      <xdr:nvSpPr>
        <xdr:cNvPr id="87" name="円/楕円 86"/>
        <xdr:cNvSpPr/>
      </xdr:nvSpPr>
      <xdr:spPr>
        <a:xfrm>
          <a:off x="4775200" y="664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100528</xdr:rowOff>
    </xdr:from>
    <xdr:ext cx="762000" cy="259045"/>
    <xdr:sp macro="" textlink="">
      <xdr:nvSpPr>
        <xdr:cNvPr id="88" name="人件費該当値テキスト"/>
        <xdr:cNvSpPr txBox="1"/>
      </xdr:nvSpPr>
      <xdr:spPr>
        <a:xfrm>
          <a:off x="4914900" y="6615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161109</xdr:rowOff>
    </xdr:from>
    <xdr:to>
      <xdr:col>5</xdr:col>
      <xdr:colOff>600075</xdr:colOff>
      <xdr:row>39</xdr:row>
      <xdr:rowOff>91259</xdr:rowOff>
    </xdr:to>
    <xdr:sp macro="" textlink="">
      <xdr:nvSpPr>
        <xdr:cNvPr id="89" name="円/楕円 88"/>
        <xdr:cNvSpPr/>
      </xdr:nvSpPr>
      <xdr:spPr>
        <a:xfrm>
          <a:off x="3937000" y="667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76036</xdr:rowOff>
    </xdr:from>
    <xdr:ext cx="736600" cy="259045"/>
    <xdr:sp macro="" textlink="">
      <xdr:nvSpPr>
        <xdr:cNvPr id="90" name="テキスト ボックス 89"/>
        <xdr:cNvSpPr txBox="1"/>
      </xdr:nvSpPr>
      <xdr:spPr>
        <a:xfrm>
          <a:off x="3606800" y="6762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22316</xdr:rowOff>
    </xdr:from>
    <xdr:to>
      <xdr:col>4</xdr:col>
      <xdr:colOff>396875</xdr:colOff>
      <xdr:row>39</xdr:row>
      <xdr:rowOff>123916</xdr:rowOff>
    </xdr:to>
    <xdr:sp macro="" textlink="">
      <xdr:nvSpPr>
        <xdr:cNvPr id="91" name="円/楕円 90"/>
        <xdr:cNvSpPr/>
      </xdr:nvSpPr>
      <xdr:spPr>
        <a:xfrm>
          <a:off x="3048000" y="670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108693</xdr:rowOff>
    </xdr:from>
    <xdr:ext cx="762000" cy="259045"/>
    <xdr:sp macro="" textlink="">
      <xdr:nvSpPr>
        <xdr:cNvPr id="92" name="テキスト ボックス 91"/>
        <xdr:cNvSpPr txBox="1"/>
      </xdr:nvSpPr>
      <xdr:spPr>
        <a:xfrm>
          <a:off x="2717800" y="679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87630</xdr:rowOff>
    </xdr:from>
    <xdr:to>
      <xdr:col>3</xdr:col>
      <xdr:colOff>193675</xdr:colOff>
      <xdr:row>40</xdr:row>
      <xdr:rowOff>17780</xdr:rowOff>
    </xdr:to>
    <xdr:sp macro="" textlink="">
      <xdr:nvSpPr>
        <xdr:cNvPr id="93" name="円/楕円 92"/>
        <xdr:cNvSpPr/>
      </xdr:nvSpPr>
      <xdr:spPr>
        <a:xfrm>
          <a:off x="2159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2557</xdr:rowOff>
    </xdr:from>
    <xdr:ext cx="762000" cy="259045"/>
    <xdr:sp macro="" textlink="">
      <xdr:nvSpPr>
        <xdr:cNvPr id="94" name="テキスト ボックス 93"/>
        <xdr:cNvSpPr txBox="1"/>
      </xdr:nvSpPr>
      <xdr:spPr>
        <a:xfrm>
          <a:off x="1828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33.8</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100693</xdr:rowOff>
    </xdr:from>
    <xdr:to>
      <xdr:col>1</xdr:col>
      <xdr:colOff>676275</xdr:colOff>
      <xdr:row>40</xdr:row>
      <xdr:rowOff>30843</xdr:rowOff>
    </xdr:to>
    <xdr:sp macro="" textlink="">
      <xdr:nvSpPr>
        <xdr:cNvPr id="95" name="円/楕円 94"/>
        <xdr:cNvSpPr/>
      </xdr:nvSpPr>
      <xdr:spPr>
        <a:xfrm>
          <a:off x="1270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15620</xdr:rowOff>
    </xdr:from>
    <xdr:ext cx="762000" cy="259045"/>
    <xdr:sp macro="" textlink="">
      <xdr:nvSpPr>
        <xdr:cNvPr id="96" name="テキスト ボックス 95"/>
        <xdr:cNvSpPr txBox="1"/>
      </xdr:nvSpPr>
      <xdr:spPr>
        <a:xfrm>
          <a:off x="939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物件費の主な内訳として、ごみ等の収集委託、焼却施設運転管理委託、</a:t>
          </a:r>
          <a:r>
            <a:rPr kumimoji="1" lang="ja-JP" altLang="ja-JP" sz="1100">
              <a:solidFill>
                <a:schemeClr val="dk1"/>
              </a:solidFill>
              <a:effectLst/>
              <a:latin typeface="+mn-lt"/>
              <a:ea typeface="+mn-ea"/>
              <a:cs typeface="+mn-cs"/>
            </a:rPr>
            <a:t>各種施設の光熱水費や指定管理料、</a:t>
          </a:r>
          <a:r>
            <a:rPr kumimoji="1" lang="en-US" altLang="ja-JP" sz="1100">
              <a:solidFill>
                <a:schemeClr val="dk1"/>
              </a:solidFill>
              <a:effectLst/>
              <a:latin typeface="+mn-lt"/>
              <a:ea typeface="+mn-ea"/>
              <a:cs typeface="+mn-cs"/>
            </a:rPr>
            <a:t>ICT</a:t>
          </a:r>
          <a:r>
            <a:rPr kumimoji="1" lang="ja-JP" altLang="ja-JP" sz="1100">
              <a:solidFill>
                <a:schemeClr val="dk1"/>
              </a:solidFill>
              <a:effectLst/>
              <a:latin typeface="+mn-lt"/>
              <a:ea typeface="+mn-ea"/>
              <a:cs typeface="+mn-cs"/>
            </a:rPr>
            <a:t>関連</a:t>
          </a:r>
          <a:r>
            <a:rPr kumimoji="1" lang="ja-JP" altLang="en-US" sz="1100">
              <a:solidFill>
                <a:schemeClr val="dk1"/>
              </a:solidFill>
              <a:effectLst/>
              <a:latin typeface="+mn-lt"/>
              <a:ea typeface="+mn-ea"/>
              <a:cs typeface="+mn-cs"/>
            </a:rPr>
            <a:t>、予防接種、各種検診の経費などがあり、経常収支比率は類似団体とほぼ同程度の水準となっている。</a:t>
          </a:r>
          <a:r>
            <a:rPr kumimoji="1" lang="ja-JP" altLang="ja-JP" sz="1100">
              <a:solidFill>
                <a:schemeClr val="dk1"/>
              </a:solidFill>
              <a:effectLst/>
              <a:latin typeface="+mn-lt"/>
              <a:ea typeface="+mn-ea"/>
              <a:cs typeface="+mn-cs"/>
            </a:rPr>
            <a:t>今後も、施設の統廃合を含めた</a:t>
          </a:r>
          <a:r>
            <a:rPr kumimoji="1" lang="ja-JP" altLang="en-US" sz="1100">
              <a:solidFill>
                <a:schemeClr val="dk1"/>
              </a:solidFill>
              <a:effectLst/>
              <a:latin typeface="+mn-lt"/>
              <a:ea typeface="+mn-ea"/>
              <a:cs typeface="+mn-cs"/>
            </a:rPr>
            <a:t>公共施設の管理、</a:t>
          </a:r>
          <a:r>
            <a:rPr kumimoji="1" lang="en-US" altLang="ja-JP" sz="1100">
              <a:solidFill>
                <a:schemeClr val="dk1"/>
              </a:solidFill>
              <a:effectLst/>
              <a:latin typeface="+mn-lt"/>
              <a:ea typeface="+mn-ea"/>
              <a:cs typeface="+mn-cs"/>
            </a:rPr>
            <a:t>ICT</a:t>
          </a:r>
          <a:r>
            <a:rPr kumimoji="1" lang="ja-JP" altLang="en-US" sz="1100">
              <a:solidFill>
                <a:schemeClr val="dk1"/>
              </a:solidFill>
              <a:effectLst/>
              <a:latin typeface="+mn-lt"/>
              <a:ea typeface="+mn-ea"/>
              <a:cs typeface="+mn-cs"/>
            </a:rPr>
            <a:t>関連経費の見直し、施設の光熱水費等の</a:t>
          </a:r>
          <a:r>
            <a:rPr kumimoji="1" lang="ja-JP" altLang="ja-JP" sz="1100">
              <a:solidFill>
                <a:schemeClr val="dk1"/>
              </a:solidFill>
              <a:effectLst/>
              <a:latin typeface="+mn-lt"/>
              <a:ea typeface="+mn-ea"/>
              <a:cs typeface="+mn-cs"/>
            </a:rPr>
            <a:t>見直しを実施し、コストの削減を図っていく。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138430</xdr:rowOff>
    </xdr:to>
    <xdr:cxnSp macro="">
      <xdr:nvCxnSpPr>
        <xdr:cNvPr id="124" name="直線コネクタ 123"/>
        <xdr:cNvCxnSpPr/>
      </xdr:nvCxnSpPr>
      <xdr:spPr>
        <a:xfrm flipV="1">
          <a:off x="16510000" y="23520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5"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6" name="直線コネクタ 125"/>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7"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8" name="直線コネクタ 127"/>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62230</xdr:rowOff>
    </xdr:from>
    <xdr:to>
      <xdr:col>24</xdr:col>
      <xdr:colOff>31750</xdr:colOff>
      <xdr:row>17</xdr:row>
      <xdr:rowOff>115570</xdr:rowOff>
    </xdr:to>
    <xdr:cxnSp macro="">
      <xdr:nvCxnSpPr>
        <xdr:cNvPr id="129" name="直線コネクタ 128"/>
        <xdr:cNvCxnSpPr/>
      </xdr:nvCxnSpPr>
      <xdr:spPr>
        <a:xfrm flipV="1">
          <a:off x="15671800" y="29768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6367</xdr:rowOff>
    </xdr:from>
    <xdr:ext cx="762000" cy="259045"/>
    <xdr:sp macro="" textlink="">
      <xdr:nvSpPr>
        <xdr:cNvPr id="130" name="物件費平均値テキスト"/>
        <xdr:cNvSpPr txBox="1"/>
      </xdr:nvSpPr>
      <xdr:spPr>
        <a:xfrm>
          <a:off x="16598900" y="292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34290</xdr:rowOff>
    </xdr:from>
    <xdr:to>
      <xdr:col>24</xdr:col>
      <xdr:colOff>82550</xdr:colOff>
      <xdr:row>17</xdr:row>
      <xdr:rowOff>135890</xdr:rowOff>
    </xdr:to>
    <xdr:sp macro="" textlink="">
      <xdr:nvSpPr>
        <xdr:cNvPr id="131" name="フローチャート : 判断 130"/>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77470</xdr:rowOff>
    </xdr:from>
    <xdr:to>
      <xdr:col>22</xdr:col>
      <xdr:colOff>565150</xdr:colOff>
      <xdr:row>17</xdr:row>
      <xdr:rowOff>115570</xdr:rowOff>
    </xdr:to>
    <xdr:cxnSp macro="">
      <xdr:nvCxnSpPr>
        <xdr:cNvPr id="132" name="直線コネクタ 131"/>
        <xdr:cNvCxnSpPr/>
      </xdr:nvCxnSpPr>
      <xdr:spPr>
        <a:xfrm>
          <a:off x="14782800" y="2992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160020</xdr:rowOff>
    </xdr:from>
    <xdr:to>
      <xdr:col>22</xdr:col>
      <xdr:colOff>615950</xdr:colOff>
      <xdr:row>17</xdr:row>
      <xdr:rowOff>90170</xdr:rowOff>
    </xdr:to>
    <xdr:sp macro="" textlink="">
      <xdr:nvSpPr>
        <xdr:cNvPr id="133" name="フローチャート : 判断 132"/>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100347</xdr:rowOff>
    </xdr:from>
    <xdr:ext cx="736600" cy="259045"/>
    <xdr:sp macro="" textlink="">
      <xdr:nvSpPr>
        <xdr:cNvPr id="134" name="テキスト ボックス 133"/>
        <xdr:cNvSpPr txBox="1"/>
      </xdr:nvSpPr>
      <xdr:spPr>
        <a:xfrm>
          <a:off x="15290800" y="2672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62230</xdr:rowOff>
    </xdr:from>
    <xdr:to>
      <xdr:col>21</xdr:col>
      <xdr:colOff>361950</xdr:colOff>
      <xdr:row>17</xdr:row>
      <xdr:rowOff>77470</xdr:rowOff>
    </xdr:to>
    <xdr:cxnSp macro="">
      <xdr:nvCxnSpPr>
        <xdr:cNvPr id="135" name="直線コネクタ 134"/>
        <xdr:cNvCxnSpPr/>
      </xdr:nvCxnSpPr>
      <xdr:spPr>
        <a:xfrm>
          <a:off x="13893800" y="2976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106680</xdr:rowOff>
    </xdr:from>
    <xdr:to>
      <xdr:col>21</xdr:col>
      <xdr:colOff>412750</xdr:colOff>
      <xdr:row>17</xdr:row>
      <xdr:rowOff>36830</xdr:rowOff>
    </xdr:to>
    <xdr:sp macro="" textlink="">
      <xdr:nvSpPr>
        <xdr:cNvPr id="136" name="フローチャート : 判断 135"/>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47007</xdr:rowOff>
    </xdr:from>
    <xdr:ext cx="762000" cy="259045"/>
    <xdr:sp macro="" textlink="">
      <xdr:nvSpPr>
        <xdr:cNvPr id="137" name="テキスト ボックス 136"/>
        <xdr:cNvSpPr txBox="1"/>
      </xdr:nvSpPr>
      <xdr:spPr>
        <a:xfrm>
          <a:off x="14401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39370</xdr:rowOff>
    </xdr:from>
    <xdr:to>
      <xdr:col>20</xdr:col>
      <xdr:colOff>158750</xdr:colOff>
      <xdr:row>17</xdr:row>
      <xdr:rowOff>62230</xdr:rowOff>
    </xdr:to>
    <xdr:cxnSp macro="">
      <xdr:nvCxnSpPr>
        <xdr:cNvPr id="138" name="直線コネクタ 137"/>
        <xdr:cNvCxnSpPr/>
      </xdr:nvCxnSpPr>
      <xdr:spPr>
        <a:xfrm>
          <a:off x="13004800" y="2954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76200</xdr:rowOff>
    </xdr:from>
    <xdr:to>
      <xdr:col>20</xdr:col>
      <xdr:colOff>209550</xdr:colOff>
      <xdr:row>17</xdr:row>
      <xdr:rowOff>6350</xdr:rowOff>
    </xdr:to>
    <xdr:sp macro="" textlink="">
      <xdr:nvSpPr>
        <xdr:cNvPr id="139" name="フローチャート : 判断 138"/>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16527</xdr:rowOff>
    </xdr:from>
    <xdr:ext cx="762000" cy="259045"/>
    <xdr:sp macro="" textlink="">
      <xdr:nvSpPr>
        <xdr:cNvPr id="140" name="テキスト ボックス 139"/>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53340</xdr:rowOff>
    </xdr:from>
    <xdr:to>
      <xdr:col>19</xdr:col>
      <xdr:colOff>6350</xdr:colOff>
      <xdr:row>16</xdr:row>
      <xdr:rowOff>154940</xdr:rowOff>
    </xdr:to>
    <xdr:sp macro="" textlink="">
      <xdr:nvSpPr>
        <xdr:cNvPr id="141" name="フローチャート : 判断 140"/>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165117</xdr:rowOff>
    </xdr:from>
    <xdr:ext cx="762000" cy="259045"/>
    <xdr:sp macro="" textlink="">
      <xdr:nvSpPr>
        <xdr:cNvPr id="142" name="テキスト ボックス 141"/>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11430</xdr:rowOff>
    </xdr:from>
    <xdr:to>
      <xdr:col>24</xdr:col>
      <xdr:colOff>82550</xdr:colOff>
      <xdr:row>17</xdr:row>
      <xdr:rowOff>113030</xdr:rowOff>
    </xdr:to>
    <xdr:sp macro="" textlink="">
      <xdr:nvSpPr>
        <xdr:cNvPr id="148" name="円/楕円 147"/>
        <xdr:cNvSpPr/>
      </xdr:nvSpPr>
      <xdr:spPr>
        <a:xfrm>
          <a:off x="164592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27957</xdr:rowOff>
    </xdr:from>
    <xdr:ext cx="762000" cy="259045"/>
    <xdr:sp macro="" textlink="">
      <xdr:nvSpPr>
        <xdr:cNvPr id="149" name="物件費該当値テキスト"/>
        <xdr:cNvSpPr txBox="1"/>
      </xdr:nvSpPr>
      <xdr:spPr>
        <a:xfrm>
          <a:off x="165989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64770</xdr:rowOff>
    </xdr:from>
    <xdr:to>
      <xdr:col>22</xdr:col>
      <xdr:colOff>615950</xdr:colOff>
      <xdr:row>17</xdr:row>
      <xdr:rowOff>166370</xdr:rowOff>
    </xdr:to>
    <xdr:sp macro="" textlink="">
      <xdr:nvSpPr>
        <xdr:cNvPr id="150" name="円/楕円 149"/>
        <xdr:cNvSpPr/>
      </xdr:nvSpPr>
      <xdr:spPr>
        <a:xfrm>
          <a:off x="1562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151147</xdr:rowOff>
    </xdr:from>
    <xdr:ext cx="736600" cy="259045"/>
    <xdr:sp macro="" textlink="">
      <xdr:nvSpPr>
        <xdr:cNvPr id="151" name="テキスト ボックス 150"/>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26670</xdr:rowOff>
    </xdr:from>
    <xdr:to>
      <xdr:col>21</xdr:col>
      <xdr:colOff>412750</xdr:colOff>
      <xdr:row>17</xdr:row>
      <xdr:rowOff>128270</xdr:rowOff>
    </xdr:to>
    <xdr:sp macro="" textlink="">
      <xdr:nvSpPr>
        <xdr:cNvPr id="152" name="円/楕円 151"/>
        <xdr:cNvSpPr/>
      </xdr:nvSpPr>
      <xdr:spPr>
        <a:xfrm>
          <a:off x="14732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113047</xdr:rowOff>
    </xdr:from>
    <xdr:ext cx="762000" cy="259045"/>
    <xdr:sp macro="" textlink="">
      <xdr:nvSpPr>
        <xdr:cNvPr id="153" name="テキスト ボックス 152"/>
        <xdr:cNvSpPr txBox="1"/>
      </xdr:nvSpPr>
      <xdr:spPr>
        <a:xfrm>
          <a:off x="14401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11430</xdr:rowOff>
    </xdr:from>
    <xdr:to>
      <xdr:col>20</xdr:col>
      <xdr:colOff>209550</xdr:colOff>
      <xdr:row>17</xdr:row>
      <xdr:rowOff>113030</xdr:rowOff>
    </xdr:to>
    <xdr:sp macro="" textlink="">
      <xdr:nvSpPr>
        <xdr:cNvPr id="154" name="円/楕円 153"/>
        <xdr:cNvSpPr/>
      </xdr:nvSpPr>
      <xdr:spPr>
        <a:xfrm>
          <a:off x="13843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97807</xdr:rowOff>
    </xdr:from>
    <xdr:ext cx="762000" cy="259045"/>
    <xdr:sp macro="" textlink="">
      <xdr:nvSpPr>
        <xdr:cNvPr id="155" name="テキスト ボックス 154"/>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160020</xdr:rowOff>
    </xdr:from>
    <xdr:to>
      <xdr:col>19</xdr:col>
      <xdr:colOff>6350</xdr:colOff>
      <xdr:row>17</xdr:row>
      <xdr:rowOff>90170</xdr:rowOff>
    </xdr:to>
    <xdr:sp macro="" textlink="">
      <xdr:nvSpPr>
        <xdr:cNvPr id="156" name="円/楕円 155"/>
        <xdr:cNvSpPr/>
      </xdr:nvSpPr>
      <xdr:spPr>
        <a:xfrm>
          <a:off x="12954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74947</xdr:rowOff>
    </xdr:from>
    <xdr:ext cx="762000" cy="259045"/>
    <xdr:sp macro="" textlink="">
      <xdr:nvSpPr>
        <xdr:cNvPr id="157" name="テキスト ボックス 156"/>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扶助費に</a:t>
          </a:r>
          <a:r>
            <a:rPr kumimoji="1" lang="ja-JP" altLang="en-US" sz="1100">
              <a:solidFill>
                <a:schemeClr val="dk1"/>
              </a:solidFill>
              <a:effectLst/>
              <a:latin typeface="+mn-lt"/>
              <a:ea typeface="+mn-ea"/>
              <a:cs typeface="+mn-cs"/>
            </a:rPr>
            <a:t>係る経常収支比率</a:t>
          </a:r>
          <a:r>
            <a:rPr kumimoji="1" lang="ja-JP" altLang="ja-JP"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年度決算で</a:t>
          </a:r>
          <a:r>
            <a:rPr kumimoji="1" lang="ja-JP" altLang="ja-JP"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0.8</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数値が上昇し</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要因としては、</a:t>
          </a:r>
          <a:r>
            <a:rPr kumimoji="1" lang="ja-JP" altLang="en-US" sz="1100">
              <a:solidFill>
                <a:schemeClr val="dk1"/>
              </a:solidFill>
              <a:effectLst/>
              <a:latin typeface="+mn-lt"/>
              <a:ea typeface="+mn-ea"/>
              <a:cs typeface="+mn-cs"/>
            </a:rPr>
            <a:t>生活保護費や</a:t>
          </a:r>
          <a:r>
            <a:rPr kumimoji="1" lang="ja-JP" altLang="ja-JP" sz="1100">
              <a:solidFill>
                <a:schemeClr val="dk1"/>
              </a:solidFill>
              <a:effectLst/>
              <a:latin typeface="+mn-lt"/>
              <a:ea typeface="+mn-ea"/>
              <a:cs typeface="+mn-cs"/>
            </a:rPr>
            <a:t>障害福祉サービス介護給付費</a:t>
          </a:r>
          <a:r>
            <a:rPr kumimoji="1" lang="ja-JP" altLang="en-US" sz="1100">
              <a:solidFill>
                <a:schemeClr val="dk1"/>
              </a:solidFill>
              <a:effectLst/>
              <a:latin typeface="+mn-lt"/>
              <a:ea typeface="+mn-ea"/>
              <a:cs typeface="+mn-cs"/>
            </a:rPr>
            <a:t>にかかる経常一般財源</a:t>
          </a:r>
          <a:r>
            <a:rPr kumimoji="1" lang="ja-JP" altLang="ja-JP" sz="1100">
              <a:solidFill>
                <a:schemeClr val="dk1"/>
              </a:solidFill>
              <a:effectLst/>
              <a:latin typeface="+mn-lt"/>
              <a:ea typeface="+mn-ea"/>
              <a:cs typeface="+mn-cs"/>
            </a:rPr>
            <a:t>が増</a:t>
          </a:r>
          <a:r>
            <a:rPr kumimoji="1" lang="ja-JP" altLang="en-US" sz="1100">
              <a:solidFill>
                <a:schemeClr val="dk1"/>
              </a:solidFill>
              <a:effectLst/>
              <a:latin typeface="+mn-lt"/>
              <a:ea typeface="+mn-ea"/>
              <a:cs typeface="+mn-cs"/>
            </a:rPr>
            <a:t>加</a:t>
          </a:r>
          <a:r>
            <a:rPr kumimoji="1" lang="ja-JP" altLang="ja-JP" sz="1100">
              <a:solidFill>
                <a:schemeClr val="dk1"/>
              </a:solidFill>
              <a:effectLst/>
              <a:latin typeface="+mn-lt"/>
              <a:ea typeface="+mn-ea"/>
              <a:cs typeface="+mn-cs"/>
            </a:rPr>
            <a:t>していることが挙げられる。生活保護費について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従来より実施している資格審査等の適正化をより厳格に遂行していくことで</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その抑制を図る。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72" name="直線コネクタ 171"/>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73" name="テキスト ボックス 172"/>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6" name="直線コネクタ 175"/>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7" name="テキスト ボックス 176"/>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80" name="直線コネクタ 179"/>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81" name="テキスト ボックス 180"/>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82" name="直線コネクタ 18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83" name="テキスト ボックス 182"/>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84" name="直線コネクタ 183"/>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5" name="テキスト ボックス 184"/>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41275</xdr:rowOff>
    </xdr:to>
    <xdr:cxnSp macro="">
      <xdr:nvCxnSpPr>
        <xdr:cNvPr id="189" name="直線コネクタ 188"/>
        <xdr:cNvCxnSpPr/>
      </xdr:nvCxnSpPr>
      <xdr:spPr>
        <a:xfrm flipV="1">
          <a:off x="4826000" y="91567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13352</xdr:rowOff>
    </xdr:from>
    <xdr:ext cx="762000" cy="259045"/>
    <xdr:sp macro="" textlink="">
      <xdr:nvSpPr>
        <xdr:cNvPr id="190" name="扶助費最小値テキスト"/>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6</xdr:col>
      <xdr:colOff>612775</xdr:colOff>
      <xdr:row>61</xdr:row>
      <xdr:rowOff>41275</xdr:rowOff>
    </xdr:from>
    <xdr:to>
      <xdr:col>7</xdr:col>
      <xdr:colOff>104775</xdr:colOff>
      <xdr:row>61</xdr:row>
      <xdr:rowOff>41275</xdr:rowOff>
    </xdr:to>
    <xdr:cxnSp macro="">
      <xdr:nvCxnSpPr>
        <xdr:cNvPr id="191" name="直線コネクタ 190"/>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2"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3" name="直線コネクタ 192"/>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98425</xdr:rowOff>
    </xdr:from>
    <xdr:to>
      <xdr:col>7</xdr:col>
      <xdr:colOff>15875</xdr:colOff>
      <xdr:row>55</xdr:row>
      <xdr:rowOff>3175</xdr:rowOff>
    </xdr:to>
    <xdr:cxnSp macro="">
      <xdr:nvCxnSpPr>
        <xdr:cNvPr id="194" name="直線コネクタ 193"/>
        <xdr:cNvCxnSpPr/>
      </xdr:nvCxnSpPr>
      <xdr:spPr>
        <a:xfrm>
          <a:off x="3987800" y="935672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29227</xdr:rowOff>
    </xdr:from>
    <xdr:ext cx="762000" cy="259045"/>
    <xdr:sp macro="" textlink="">
      <xdr:nvSpPr>
        <xdr:cNvPr id="195"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96" name="フローチャート : 判断 195"/>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69850</xdr:rowOff>
    </xdr:from>
    <xdr:to>
      <xdr:col>5</xdr:col>
      <xdr:colOff>549275</xdr:colOff>
      <xdr:row>54</xdr:row>
      <xdr:rowOff>98425</xdr:rowOff>
    </xdr:to>
    <xdr:cxnSp macro="">
      <xdr:nvCxnSpPr>
        <xdr:cNvPr id="197" name="直線コネクタ 196"/>
        <xdr:cNvCxnSpPr/>
      </xdr:nvCxnSpPr>
      <xdr:spPr>
        <a:xfrm>
          <a:off x="3098800" y="93281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66675</xdr:rowOff>
    </xdr:from>
    <xdr:to>
      <xdr:col>5</xdr:col>
      <xdr:colOff>600075</xdr:colOff>
      <xdr:row>54</xdr:row>
      <xdr:rowOff>168275</xdr:rowOff>
    </xdr:to>
    <xdr:sp macro="" textlink="">
      <xdr:nvSpPr>
        <xdr:cNvPr id="198" name="フローチャート : 判断 197"/>
        <xdr:cNvSpPr/>
      </xdr:nvSpPr>
      <xdr:spPr>
        <a:xfrm>
          <a:off x="3937000" y="932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153052</xdr:rowOff>
    </xdr:from>
    <xdr:ext cx="736600" cy="259045"/>
    <xdr:sp macro="" textlink="">
      <xdr:nvSpPr>
        <xdr:cNvPr id="199" name="テキスト ボックス 198"/>
        <xdr:cNvSpPr txBox="1"/>
      </xdr:nvSpPr>
      <xdr:spPr>
        <a:xfrm>
          <a:off x="3606800" y="9411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60325</xdr:rowOff>
    </xdr:from>
    <xdr:to>
      <xdr:col>4</xdr:col>
      <xdr:colOff>346075</xdr:colOff>
      <xdr:row>54</xdr:row>
      <xdr:rowOff>69850</xdr:rowOff>
    </xdr:to>
    <xdr:cxnSp macro="">
      <xdr:nvCxnSpPr>
        <xdr:cNvPr id="200" name="直線コネクタ 199"/>
        <xdr:cNvCxnSpPr/>
      </xdr:nvCxnSpPr>
      <xdr:spPr>
        <a:xfrm>
          <a:off x="2209800" y="93186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28575</xdr:rowOff>
    </xdr:from>
    <xdr:to>
      <xdr:col>4</xdr:col>
      <xdr:colOff>396875</xdr:colOff>
      <xdr:row>54</xdr:row>
      <xdr:rowOff>130175</xdr:rowOff>
    </xdr:to>
    <xdr:sp macro="" textlink="">
      <xdr:nvSpPr>
        <xdr:cNvPr id="201" name="フローチャート : 判断 200"/>
        <xdr:cNvSpPr/>
      </xdr:nvSpPr>
      <xdr:spPr>
        <a:xfrm>
          <a:off x="3048000" y="92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114952</xdr:rowOff>
    </xdr:from>
    <xdr:ext cx="762000" cy="259045"/>
    <xdr:sp macro="" textlink="">
      <xdr:nvSpPr>
        <xdr:cNvPr id="202" name="テキスト ボックス 201"/>
        <xdr:cNvSpPr txBox="1"/>
      </xdr:nvSpPr>
      <xdr:spPr>
        <a:xfrm>
          <a:off x="2717800" y="9373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146050</xdr:rowOff>
    </xdr:from>
    <xdr:to>
      <xdr:col>3</xdr:col>
      <xdr:colOff>142875</xdr:colOff>
      <xdr:row>54</xdr:row>
      <xdr:rowOff>60325</xdr:rowOff>
    </xdr:to>
    <xdr:cxnSp macro="">
      <xdr:nvCxnSpPr>
        <xdr:cNvPr id="203" name="直線コネクタ 202"/>
        <xdr:cNvCxnSpPr/>
      </xdr:nvCxnSpPr>
      <xdr:spPr>
        <a:xfrm>
          <a:off x="1320800" y="923290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9525</xdr:rowOff>
    </xdr:from>
    <xdr:to>
      <xdr:col>3</xdr:col>
      <xdr:colOff>193675</xdr:colOff>
      <xdr:row>54</xdr:row>
      <xdr:rowOff>111125</xdr:rowOff>
    </xdr:to>
    <xdr:sp macro="" textlink="">
      <xdr:nvSpPr>
        <xdr:cNvPr id="204" name="フローチャート : 判断 203"/>
        <xdr:cNvSpPr/>
      </xdr:nvSpPr>
      <xdr:spPr>
        <a:xfrm>
          <a:off x="2159000" y="926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121302</xdr:rowOff>
    </xdr:from>
    <xdr:ext cx="762000" cy="259045"/>
    <xdr:sp macro="" textlink="">
      <xdr:nvSpPr>
        <xdr:cNvPr id="205" name="テキスト ボックス 204"/>
        <xdr:cNvSpPr txBox="1"/>
      </xdr:nvSpPr>
      <xdr:spPr>
        <a:xfrm>
          <a:off x="1828800" y="903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06" name="フローチャート : 判断 205"/>
        <xdr:cNvSpPr/>
      </xdr:nvSpPr>
      <xdr:spPr>
        <a:xfrm>
          <a:off x="1270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48277</xdr:rowOff>
    </xdr:from>
    <xdr:ext cx="762000" cy="259045"/>
    <xdr:sp macro="" textlink="">
      <xdr:nvSpPr>
        <xdr:cNvPr id="207" name="テキスト ボックス 206"/>
        <xdr:cNvSpPr txBox="1"/>
      </xdr:nvSpPr>
      <xdr:spPr>
        <a:xfrm>
          <a:off x="939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123825</xdr:rowOff>
    </xdr:from>
    <xdr:to>
      <xdr:col>7</xdr:col>
      <xdr:colOff>66675</xdr:colOff>
      <xdr:row>55</xdr:row>
      <xdr:rowOff>53975</xdr:rowOff>
    </xdr:to>
    <xdr:sp macro="" textlink="">
      <xdr:nvSpPr>
        <xdr:cNvPr id="213" name="円/楕円 212"/>
        <xdr:cNvSpPr/>
      </xdr:nvSpPr>
      <xdr:spPr>
        <a:xfrm>
          <a:off x="4775200" y="938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140352</xdr:rowOff>
    </xdr:from>
    <xdr:ext cx="762000" cy="259045"/>
    <xdr:sp macro="" textlink="">
      <xdr:nvSpPr>
        <xdr:cNvPr id="214" name="扶助費該当値テキスト"/>
        <xdr:cNvSpPr txBox="1"/>
      </xdr:nvSpPr>
      <xdr:spPr>
        <a:xfrm>
          <a:off x="4914900" y="922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47625</xdr:rowOff>
    </xdr:from>
    <xdr:to>
      <xdr:col>5</xdr:col>
      <xdr:colOff>600075</xdr:colOff>
      <xdr:row>54</xdr:row>
      <xdr:rowOff>149225</xdr:rowOff>
    </xdr:to>
    <xdr:sp macro="" textlink="">
      <xdr:nvSpPr>
        <xdr:cNvPr id="215" name="円/楕円 214"/>
        <xdr:cNvSpPr/>
      </xdr:nvSpPr>
      <xdr:spPr>
        <a:xfrm>
          <a:off x="3937000" y="930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159402</xdr:rowOff>
    </xdr:from>
    <xdr:ext cx="736600" cy="259045"/>
    <xdr:sp macro="" textlink="">
      <xdr:nvSpPr>
        <xdr:cNvPr id="216" name="テキスト ボックス 215"/>
        <xdr:cNvSpPr txBox="1"/>
      </xdr:nvSpPr>
      <xdr:spPr>
        <a:xfrm>
          <a:off x="3606800" y="9074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19050</xdr:rowOff>
    </xdr:from>
    <xdr:to>
      <xdr:col>4</xdr:col>
      <xdr:colOff>396875</xdr:colOff>
      <xdr:row>54</xdr:row>
      <xdr:rowOff>120650</xdr:rowOff>
    </xdr:to>
    <xdr:sp macro="" textlink="">
      <xdr:nvSpPr>
        <xdr:cNvPr id="217" name="円/楕円 216"/>
        <xdr:cNvSpPr/>
      </xdr:nvSpPr>
      <xdr:spPr>
        <a:xfrm>
          <a:off x="3048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130827</xdr:rowOff>
    </xdr:from>
    <xdr:ext cx="762000" cy="259045"/>
    <xdr:sp macro="" textlink="">
      <xdr:nvSpPr>
        <xdr:cNvPr id="218" name="テキスト ボックス 217"/>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9525</xdr:rowOff>
    </xdr:from>
    <xdr:to>
      <xdr:col>3</xdr:col>
      <xdr:colOff>193675</xdr:colOff>
      <xdr:row>54</xdr:row>
      <xdr:rowOff>111125</xdr:rowOff>
    </xdr:to>
    <xdr:sp macro="" textlink="">
      <xdr:nvSpPr>
        <xdr:cNvPr id="219" name="円/楕円 218"/>
        <xdr:cNvSpPr/>
      </xdr:nvSpPr>
      <xdr:spPr>
        <a:xfrm>
          <a:off x="2159000" y="926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95902</xdr:rowOff>
    </xdr:from>
    <xdr:ext cx="762000" cy="259045"/>
    <xdr:sp macro="" textlink="">
      <xdr:nvSpPr>
        <xdr:cNvPr id="220" name="テキスト ボックス 219"/>
        <xdr:cNvSpPr txBox="1"/>
      </xdr:nvSpPr>
      <xdr:spPr>
        <a:xfrm>
          <a:off x="1828800" y="935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95250</xdr:rowOff>
    </xdr:from>
    <xdr:to>
      <xdr:col>1</xdr:col>
      <xdr:colOff>676275</xdr:colOff>
      <xdr:row>54</xdr:row>
      <xdr:rowOff>25400</xdr:rowOff>
    </xdr:to>
    <xdr:sp macro="" textlink="">
      <xdr:nvSpPr>
        <xdr:cNvPr id="221" name="円/楕円 220"/>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35577</xdr:rowOff>
    </xdr:from>
    <xdr:ext cx="762000" cy="259045"/>
    <xdr:sp macro="" textlink="">
      <xdr:nvSpPr>
        <xdr:cNvPr id="222" name="テキスト ボックス 221"/>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その他の経費の経常収支比率が</a:t>
          </a:r>
          <a:r>
            <a:rPr kumimoji="1" lang="ja-JP" altLang="ja-JP" sz="1100">
              <a:solidFill>
                <a:schemeClr val="dk1"/>
              </a:solidFill>
              <a:effectLst/>
              <a:latin typeface="+mn-lt"/>
              <a:ea typeface="+mn-ea"/>
              <a:cs typeface="+mn-cs"/>
            </a:rPr>
            <a:t>類似団体平均を大きく下回っているのは、下水道事業が企業会計へと移行し、性質分類上、その繰出金が補助金等へシフトしたためである。これは、補助金等の比率の推移にも現れている。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年度については、国民健康保険特別会計</a:t>
          </a:r>
          <a:r>
            <a:rPr kumimoji="1" lang="ja-JP" altLang="ja-JP" sz="1100">
              <a:solidFill>
                <a:schemeClr val="dk1"/>
              </a:solidFill>
              <a:effectLst/>
              <a:latin typeface="+mn-lt"/>
              <a:ea typeface="+mn-ea"/>
              <a:cs typeface="+mn-cs"/>
            </a:rPr>
            <a:t>や後期高齢者医療特別会計に対する繰出金</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比率が上昇</a:t>
          </a:r>
          <a:r>
            <a:rPr kumimoji="1" lang="ja-JP" altLang="ja-JP" sz="1100">
              <a:solidFill>
                <a:schemeClr val="dk1"/>
              </a:solidFill>
              <a:effectLst/>
              <a:latin typeface="+mn-lt"/>
              <a:ea typeface="+mn-ea"/>
              <a:cs typeface="+mn-cs"/>
            </a:rPr>
            <a:t>している。維持補修費については、今後、施設の老朽化に伴う経費増が見込まれることから、その統廃合も視野に入れ、維持コストの管理を行っていく</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61</xdr:row>
      <xdr:rowOff>138430</xdr:rowOff>
    </xdr:to>
    <xdr:cxnSp macro="">
      <xdr:nvCxnSpPr>
        <xdr:cNvPr id="250" name="直線コネクタ 249"/>
        <xdr:cNvCxnSpPr/>
      </xdr:nvCxnSpPr>
      <xdr:spPr>
        <a:xfrm flipV="1">
          <a:off x="16510000" y="92252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53"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4" name="直線コネクタ 253"/>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92710</xdr:rowOff>
    </xdr:from>
    <xdr:to>
      <xdr:col>24</xdr:col>
      <xdr:colOff>31750</xdr:colOff>
      <xdr:row>55</xdr:row>
      <xdr:rowOff>123190</xdr:rowOff>
    </xdr:to>
    <xdr:cxnSp macro="">
      <xdr:nvCxnSpPr>
        <xdr:cNvPr id="255" name="直線コネクタ 254"/>
        <xdr:cNvCxnSpPr/>
      </xdr:nvCxnSpPr>
      <xdr:spPr>
        <a:xfrm>
          <a:off x="15671800" y="95224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109237</xdr:rowOff>
    </xdr:from>
    <xdr:ext cx="762000" cy="259045"/>
    <xdr:sp macro="" textlink="">
      <xdr:nvSpPr>
        <xdr:cNvPr id="256" name="その他平均値テキスト"/>
        <xdr:cNvSpPr txBox="1"/>
      </xdr:nvSpPr>
      <xdr:spPr>
        <a:xfrm>
          <a:off x="16598900" y="971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7" name="フローチャート : 判断 256"/>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24130</xdr:rowOff>
    </xdr:from>
    <xdr:to>
      <xdr:col>22</xdr:col>
      <xdr:colOff>565150</xdr:colOff>
      <xdr:row>55</xdr:row>
      <xdr:rowOff>92710</xdr:rowOff>
    </xdr:to>
    <xdr:cxnSp macro="">
      <xdr:nvCxnSpPr>
        <xdr:cNvPr id="258" name="直線コネクタ 257"/>
        <xdr:cNvCxnSpPr/>
      </xdr:nvCxnSpPr>
      <xdr:spPr>
        <a:xfrm>
          <a:off x="14782800" y="94538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9" name="フローチャート : 判断 258"/>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44467</xdr:rowOff>
    </xdr:from>
    <xdr:ext cx="736600" cy="259045"/>
    <xdr:sp macro="" textlink="">
      <xdr:nvSpPr>
        <xdr:cNvPr id="260" name="テキスト ボックス 259"/>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24130</xdr:rowOff>
    </xdr:from>
    <xdr:to>
      <xdr:col>21</xdr:col>
      <xdr:colOff>361950</xdr:colOff>
      <xdr:row>55</xdr:row>
      <xdr:rowOff>54610</xdr:rowOff>
    </xdr:to>
    <xdr:cxnSp macro="">
      <xdr:nvCxnSpPr>
        <xdr:cNvPr id="261" name="直線コネクタ 260"/>
        <xdr:cNvCxnSpPr/>
      </xdr:nvCxnSpPr>
      <xdr:spPr>
        <a:xfrm flipV="1">
          <a:off x="13893800" y="94538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62" name="フローチャート : 判断 261"/>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63" name="テキスト ボックス 262"/>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165100</xdr:rowOff>
    </xdr:from>
    <xdr:to>
      <xdr:col>20</xdr:col>
      <xdr:colOff>158750</xdr:colOff>
      <xdr:row>55</xdr:row>
      <xdr:rowOff>54610</xdr:rowOff>
    </xdr:to>
    <xdr:cxnSp macro="">
      <xdr:nvCxnSpPr>
        <xdr:cNvPr id="264" name="直線コネクタ 263"/>
        <xdr:cNvCxnSpPr/>
      </xdr:nvCxnSpPr>
      <xdr:spPr>
        <a:xfrm>
          <a:off x="13004800" y="94234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5" name="フローチャート : 判断 264"/>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6" name="テキスト ボックス 265"/>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7" name="フローチャート : 判断 266"/>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68" name="テキスト ボックス 267"/>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72390</xdr:rowOff>
    </xdr:from>
    <xdr:to>
      <xdr:col>24</xdr:col>
      <xdr:colOff>82550</xdr:colOff>
      <xdr:row>56</xdr:row>
      <xdr:rowOff>2540</xdr:rowOff>
    </xdr:to>
    <xdr:sp macro="" textlink="">
      <xdr:nvSpPr>
        <xdr:cNvPr id="274" name="円/楕円 273"/>
        <xdr:cNvSpPr/>
      </xdr:nvSpPr>
      <xdr:spPr>
        <a:xfrm>
          <a:off x="164592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88917</xdr:rowOff>
    </xdr:from>
    <xdr:ext cx="762000" cy="259045"/>
    <xdr:sp macro="" textlink="">
      <xdr:nvSpPr>
        <xdr:cNvPr id="275" name="その他該当値テキスト"/>
        <xdr:cNvSpPr txBox="1"/>
      </xdr:nvSpPr>
      <xdr:spPr>
        <a:xfrm>
          <a:off x="165989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41910</xdr:rowOff>
    </xdr:from>
    <xdr:to>
      <xdr:col>22</xdr:col>
      <xdr:colOff>615950</xdr:colOff>
      <xdr:row>55</xdr:row>
      <xdr:rowOff>143510</xdr:rowOff>
    </xdr:to>
    <xdr:sp macro="" textlink="">
      <xdr:nvSpPr>
        <xdr:cNvPr id="276" name="円/楕円 275"/>
        <xdr:cNvSpPr/>
      </xdr:nvSpPr>
      <xdr:spPr>
        <a:xfrm>
          <a:off x="15621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153687</xdr:rowOff>
    </xdr:from>
    <xdr:ext cx="736600" cy="259045"/>
    <xdr:sp macro="" textlink="">
      <xdr:nvSpPr>
        <xdr:cNvPr id="277" name="テキスト ボックス 276"/>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144780</xdr:rowOff>
    </xdr:from>
    <xdr:to>
      <xdr:col>21</xdr:col>
      <xdr:colOff>412750</xdr:colOff>
      <xdr:row>55</xdr:row>
      <xdr:rowOff>74930</xdr:rowOff>
    </xdr:to>
    <xdr:sp macro="" textlink="">
      <xdr:nvSpPr>
        <xdr:cNvPr id="278" name="円/楕円 277"/>
        <xdr:cNvSpPr/>
      </xdr:nvSpPr>
      <xdr:spPr>
        <a:xfrm>
          <a:off x="14732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85107</xdr:rowOff>
    </xdr:from>
    <xdr:ext cx="762000" cy="259045"/>
    <xdr:sp macro="" textlink="">
      <xdr:nvSpPr>
        <xdr:cNvPr id="279" name="テキスト ボックス 278"/>
        <xdr:cNvSpPr txBox="1"/>
      </xdr:nvSpPr>
      <xdr:spPr>
        <a:xfrm>
          <a:off x="14401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3810</xdr:rowOff>
    </xdr:from>
    <xdr:to>
      <xdr:col>20</xdr:col>
      <xdr:colOff>209550</xdr:colOff>
      <xdr:row>55</xdr:row>
      <xdr:rowOff>105410</xdr:rowOff>
    </xdr:to>
    <xdr:sp macro="" textlink="">
      <xdr:nvSpPr>
        <xdr:cNvPr id="280" name="円/楕円 279"/>
        <xdr:cNvSpPr/>
      </xdr:nvSpPr>
      <xdr:spPr>
        <a:xfrm>
          <a:off x="13843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115587</xdr:rowOff>
    </xdr:from>
    <xdr:ext cx="762000" cy="259045"/>
    <xdr:sp macro="" textlink="">
      <xdr:nvSpPr>
        <xdr:cNvPr id="281" name="テキスト ボックス 280"/>
        <xdr:cNvSpPr txBox="1"/>
      </xdr:nvSpPr>
      <xdr:spPr>
        <a:xfrm>
          <a:off x="13512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114300</xdr:rowOff>
    </xdr:from>
    <xdr:to>
      <xdr:col>19</xdr:col>
      <xdr:colOff>6350</xdr:colOff>
      <xdr:row>55</xdr:row>
      <xdr:rowOff>44450</xdr:rowOff>
    </xdr:to>
    <xdr:sp macro="" textlink="">
      <xdr:nvSpPr>
        <xdr:cNvPr id="282" name="円/楕円 281"/>
        <xdr:cNvSpPr/>
      </xdr:nvSpPr>
      <xdr:spPr>
        <a:xfrm>
          <a:off x="12954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54627</xdr:rowOff>
    </xdr:from>
    <xdr:ext cx="762000" cy="259045"/>
    <xdr:sp macro="" textlink="">
      <xdr:nvSpPr>
        <xdr:cNvPr id="283" name="テキスト ボックス 282"/>
        <xdr:cNvSpPr txBox="1"/>
      </xdr:nvSpPr>
      <xdr:spPr>
        <a:xfrm>
          <a:off x="12623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類似団体平均を上回って推移しているのは、下水道事業に公営企業法を全部適用し、特別会計から企業会計へと移行したことにより、</a:t>
          </a:r>
          <a:r>
            <a:rPr kumimoji="1" lang="ja-JP" altLang="en-US" sz="1100">
              <a:solidFill>
                <a:schemeClr val="dk1"/>
              </a:solidFill>
              <a:effectLst/>
              <a:latin typeface="+mn-lt"/>
              <a:ea typeface="+mn-ea"/>
              <a:cs typeface="+mn-cs"/>
            </a:rPr>
            <a:t>下水道事業への</a:t>
          </a:r>
          <a:r>
            <a:rPr kumimoji="1" lang="ja-JP" altLang="ja-JP" sz="1100">
              <a:solidFill>
                <a:schemeClr val="dk1"/>
              </a:solidFill>
              <a:effectLst/>
              <a:latin typeface="+mn-lt"/>
              <a:ea typeface="+mn-ea"/>
              <a:cs typeface="+mn-cs"/>
            </a:rPr>
            <a:t>繰出金</a:t>
          </a:r>
          <a:r>
            <a:rPr kumimoji="1" lang="ja-JP" altLang="en-US" sz="1100">
              <a:solidFill>
                <a:schemeClr val="dk1"/>
              </a:solidFill>
              <a:effectLst/>
              <a:latin typeface="+mn-lt"/>
              <a:ea typeface="+mn-ea"/>
              <a:cs typeface="+mn-cs"/>
            </a:rPr>
            <a:t>の性質分類が、繰出金</a:t>
          </a:r>
          <a:r>
            <a:rPr kumimoji="1" lang="ja-JP" altLang="ja-JP" sz="1100">
              <a:solidFill>
                <a:schemeClr val="dk1"/>
              </a:solidFill>
              <a:effectLst/>
              <a:latin typeface="+mn-lt"/>
              <a:ea typeface="+mn-ea"/>
              <a:cs typeface="+mn-cs"/>
            </a:rPr>
            <a:t>から補助金等に変わったことが主な要因である。</a:t>
          </a:r>
          <a:r>
            <a:rPr kumimoji="1" lang="ja-JP" altLang="en-US" sz="1100">
              <a:solidFill>
                <a:schemeClr val="dk1"/>
              </a:solidFill>
              <a:effectLst/>
              <a:latin typeface="+mn-lt"/>
              <a:ea typeface="+mn-ea"/>
              <a:cs typeface="+mn-cs"/>
            </a:rPr>
            <a:t>県広域消防組合分担金の</a:t>
          </a:r>
          <a:r>
            <a:rPr kumimoji="1" lang="ja-JP" altLang="ja-JP" sz="1100">
              <a:solidFill>
                <a:schemeClr val="dk1"/>
              </a:solidFill>
              <a:effectLst/>
              <a:latin typeface="+mn-lt"/>
              <a:ea typeface="+mn-ea"/>
              <a:cs typeface="+mn-cs"/>
            </a:rPr>
            <a:t>減少等に</a:t>
          </a:r>
          <a:r>
            <a:rPr kumimoji="1" lang="ja-JP" altLang="en-US" sz="1100">
              <a:solidFill>
                <a:schemeClr val="dk1"/>
              </a:solidFill>
              <a:effectLst/>
              <a:latin typeface="+mn-lt"/>
              <a:ea typeface="+mn-ea"/>
              <a:cs typeface="+mn-cs"/>
            </a:rPr>
            <a:t>より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比率については</a:t>
          </a:r>
          <a:r>
            <a:rPr kumimoji="1" lang="ja-JP" altLang="ja-JP" sz="1100">
              <a:solidFill>
                <a:schemeClr val="dk1"/>
              </a:solidFill>
              <a:effectLst/>
              <a:latin typeface="+mn-lt"/>
              <a:ea typeface="+mn-ea"/>
              <a:cs typeface="+mn-cs"/>
            </a:rPr>
            <a:t>前年度に比べ</a:t>
          </a:r>
          <a:r>
            <a:rPr kumimoji="1" lang="ja-JP" altLang="en-US" sz="1100">
              <a:solidFill>
                <a:schemeClr val="dk1"/>
              </a:solidFill>
              <a:effectLst/>
              <a:latin typeface="+mn-lt"/>
              <a:ea typeface="+mn-ea"/>
              <a:cs typeface="+mn-cs"/>
            </a:rPr>
            <a:t>低下しているが、今後、</a:t>
          </a:r>
          <a:r>
            <a:rPr kumimoji="1" lang="ja-JP" altLang="ja-JP" sz="1100">
              <a:solidFill>
                <a:schemeClr val="dk1"/>
              </a:solidFill>
              <a:effectLst/>
              <a:latin typeface="+mn-lt"/>
              <a:ea typeface="+mn-ea"/>
              <a:cs typeface="+mn-cs"/>
            </a:rPr>
            <a:t>一部事務組合負担金の増嵩も予想される</a:t>
          </a:r>
          <a:r>
            <a:rPr kumimoji="1" lang="ja-JP" altLang="en-US" sz="1100">
              <a:solidFill>
                <a:schemeClr val="dk1"/>
              </a:solidFill>
              <a:effectLst/>
              <a:latin typeface="+mn-lt"/>
              <a:ea typeface="+mn-ea"/>
              <a:cs typeface="+mn-cs"/>
            </a:rPr>
            <a:t>。今後も、各種補助金等の必要性を鑑みて</a:t>
          </a:r>
          <a:r>
            <a:rPr kumimoji="1" lang="ja-JP" altLang="ja-JP" sz="1100">
              <a:solidFill>
                <a:schemeClr val="dk1"/>
              </a:solidFill>
              <a:effectLst/>
              <a:latin typeface="+mn-lt"/>
              <a:ea typeface="+mn-ea"/>
              <a:cs typeface="+mn-cs"/>
            </a:rPr>
            <a:t>適正</a:t>
          </a:r>
          <a:r>
            <a:rPr kumimoji="1" lang="ja-JP" altLang="en-US" sz="1100">
              <a:solidFill>
                <a:schemeClr val="dk1"/>
              </a:solidFill>
              <a:effectLst/>
              <a:latin typeface="+mn-lt"/>
              <a:ea typeface="+mn-ea"/>
              <a:cs typeface="+mn-cs"/>
            </a:rPr>
            <a:t>な支出に努める</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110998</xdr:rowOff>
    </xdr:from>
    <xdr:to>
      <xdr:col>24</xdr:col>
      <xdr:colOff>31750</xdr:colOff>
      <xdr:row>39</xdr:row>
      <xdr:rowOff>92710</xdr:rowOff>
    </xdr:to>
    <xdr:cxnSp macro="">
      <xdr:nvCxnSpPr>
        <xdr:cNvPr id="308" name="直線コネクタ 307"/>
        <xdr:cNvCxnSpPr/>
      </xdr:nvCxnSpPr>
      <xdr:spPr>
        <a:xfrm flipV="1">
          <a:off x="16510000" y="576884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9"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10" name="直線コネクタ 309"/>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25925</xdr:rowOff>
    </xdr:from>
    <xdr:ext cx="762000" cy="259045"/>
    <xdr:sp macro="" textlink="">
      <xdr:nvSpPr>
        <xdr:cNvPr id="311"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33</xdr:row>
      <xdr:rowOff>110998</xdr:rowOff>
    </xdr:from>
    <xdr:to>
      <xdr:col>24</xdr:col>
      <xdr:colOff>120650</xdr:colOff>
      <xdr:row>33</xdr:row>
      <xdr:rowOff>110998</xdr:rowOff>
    </xdr:to>
    <xdr:cxnSp macro="">
      <xdr:nvCxnSpPr>
        <xdr:cNvPr id="312" name="直線コネクタ 311"/>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159004</xdr:rowOff>
    </xdr:from>
    <xdr:to>
      <xdr:col>24</xdr:col>
      <xdr:colOff>31750</xdr:colOff>
      <xdr:row>37</xdr:row>
      <xdr:rowOff>42418</xdr:rowOff>
    </xdr:to>
    <xdr:cxnSp macro="">
      <xdr:nvCxnSpPr>
        <xdr:cNvPr id="313" name="直線コネクタ 312"/>
        <xdr:cNvCxnSpPr/>
      </xdr:nvCxnSpPr>
      <xdr:spPr>
        <a:xfrm flipV="1">
          <a:off x="15671800" y="633120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33291</xdr:rowOff>
    </xdr:from>
    <xdr:ext cx="762000" cy="259045"/>
    <xdr:sp macro="" textlink="">
      <xdr:nvSpPr>
        <xdr:cNvPr id="314" name="補助費等平均値テキスト"/>
        <xdr:cNvSpPr txBox="1"/>
      </xdr:nvSpPr>
      <xdr:spPr>
        <a:xfrm>
          <a:off x="16598900" y="60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16764</xdr:rowOff>
    </xdr:from>
    <xdr:to>
      <xdr:col>24</xdr:col>
      <xdr:colOff>82550</xdr:colOff>
      <xdr:row>36</xdr:row>
      <xdr:rowOff>118364</xdr:rowOff>
    </xdr:to>
    <xdr:sp macro="" textlink="">
      <xdr:nvSpPr>
        <xdr:cNvPr id="315" name="フローチャート : 判断 314"/>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42418</xdr:rowOff>
    </xdr:from>
    <xdr:to>
      <xdr:col>22</xdr:col>
      <xdr:colOff>565150</xdr:colOff>
      <xdr:row>37</xdr:row>
      <xdr:rowOff>74422</xdr:rowOff>
    </xdr:to>
    <xdr:cxnSp macro="">
      <xdr:nvCxnSpPr>
        <xdr:cNvPr id="316" name="直線コネクタ 315"/>
        <xdr:cNvCxnSpPr/>
      </xdr:nvCxnSpPr>
      <xdr:spPr>
        <a:xfrm flipV="1">
          <a:off x="14782800" y="63860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7" name="フローチャート : 判断 316"/>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8" name="テキスト ボックス 317"/>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74422</xdr:rowOff>
    </xdr:from>
    <xdr:to>
      <xdr:col>21</xdr:col>
      <xdr:colOff>361950</xdr:colOff>
      <xdr:row>37</xdr:row>
      <xdr:rowOff>92710</xdr:rowOff>
    </xdr:to>
    <xdr:cxnSp macro="">
      <xdr:nvCxnSpPr>
        <xdr:cNvPr id="319" name="直線コネクタ 318"/>
        <xdr:cNvCxnSpPr/>
      </xdr:nvCxnSpPr>
      <xdr:spPr>
        <a:xfrm flipV="1">
          <a:off x="13893800" y="64180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20" name="フローチャート : 判断 319"/>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21" name="テキスト ボックス 320"/>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92710</xdr:rowOff>
    </xdr:from>
    <xdr:to>
      <xdr:col>20</xdr:col>
      <xdr:colOff>158750</xdr:colOff>
      <xdr:row>37</xdr:row>
      <xdr:rowOff>161290</xdr:rowOff>
    </xdr:to>
    <xdr:cxnSp macro="">
      <xdr:nvCxnSpPr>
        <xdr:cNvPr id="322" name="直線コネクタ 321"/>
        <xdr:cNvCxnSpPr/>
      </xdr:nvCxnSpPr>
      <xdr:spPr>
        <a:xfrm flipV="1">
          <a:off x="13004800" y="64363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23" name="フローチャート : 判断 322"/>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91965</xdr:rowOff>
    </xdr:from>
    <xdr:ext cx="762000" cy="259045"/>
    <xdr:sp macro="" textlink="">
      <xdr:nvSpPr>
        <xdr:cNvPr id="324" name="テキスト ボックス 323"/>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5" name="フローチャート : 判断 324"/>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87393</xdr:rowOff>
    </xdr:from>
    <xdr:ext cx="762000" cy="259045"/>
    <xdr:sp macro="" textlink="">
      <xdr:nvSpPr>
        <xdr:cNvPr id="326" name="テキスト ボックス 325"/>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108204</xdr:rowOff>
    </xdr:from>
    <xdr:to>
      <xdr:col>24</xdr:col>
      <xdr:colOff>82550</xdr:colOff>
      <xdr:row>37</xdr:row>
      <xdr:rowOff>38354</xdr:rowOff>
    </xdr:to>
    <xdr:sp macro="" textlink="">
      <xdr:nvSpPr>
        <xdr:cNvPr id="332" name="円/楕円 331"/>
        <xdr:cNvSpPr/>
      </xdr:nvSpPr>
      <xdr:spPr>
        <a:xfrm>
          <a:off x="16459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80281</xdr:rowOff>
    </xdr:from>
    <xdr:ext cx="762000" cy="259045"/>
    <xdr:sp macro="" textlink="">
      <xdr:nvSpPr>
        <xdr:cNvPr id="333" name="補助費等該当値テキスト"/>
        <xdr:cNvSpPr txBox="1"/>
      </xdr:nvSpPr>
      <xdr:spPr>
        <a:xfrm>
          <a:off x="16598900" y="625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163068</xdr:rowOff>
    </xdr:from>
    <xdr:to>
      <xdr:col>22</xdr:col>
      <xdr:colOff>615950</xdr:colOff>
      <xdr:row>37</xdr:row>
      <xdr:rowOff>93218</xdr:rowOff>
    </xdr:to>
    <xdr:sp macro="" textlink="">
      <xdr:nvSpPr>
        <xdr:cNvPr id="334" name="円/楕円 333"/>
        <xdr:cNvSpPr/>
      </xdr:nvSpPr>
      <xdr:spPr>
        <a:xfrm>
          <a:off x="15621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77995</xdr:rowOff>
    </xdr:from>
    <xdr:ext cx="736600" cy="259045"/>
    <xdr:sp macro="" textlink="">
      <xdr:nvSpPr>
        <xdr:cNvPr id="335" name="テキスト ボックス 334"/>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23622</xdr:rowOff>
    </xdr:from>
    <xdr:to>
      <xdr:col>21</xdr:col>
      <xdr:colOff>412750</xdr:colOff>
      <xdr:row>37</xdr:row>
      <xdr:rowOff>125222</xdr:rowOff>
    </xdr:to>
    <xdr:sp macro="" textlink="">
      <xdr:nvSpPr>
        <xdr:cNvPr id="336" name="円/楕円 335"/>
        <xdr:cNvSpPr/>
      </xdr:nvSpPr>
      <xdr:spPr>
        <a:xfrm>
          <a:off x="14732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109999</xdr:rowOff>
    </xdr:from>
    <xdr:ext cx="762000" cy="259045"/>
    <xdr:sp macro="" textlink="">
      <xdr:nvSpPr>
        <xdr:cNvPr id="337" name="テキスト ボックス 336"/>
        <xdr:cNvSpPr txBox="1"/>
      </xdr:nvSpPr>
      <xdr:spPr>
        <a:xfrm>
          <a:off x="14401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41910</xdr:rowOff>
    </xdr:from>
    <xdr:to>
      <xdr:col>20</xdr:col>
      <xdr:colOff>209550</xdr:colOff>
      <xdr:row>37</xdr:row>
      <xdr:rowOff>143510</xdr:rowOff>
    </xdr:to>
    <xdr:sp macro="" textlink="">
      <xdr:nvSpPr>
        <xdr:cNvPr id="338" name="円/楕円 337"/>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128287</xdr:rowOff>
    </xdr:from>
    <xdr:ext cx="762000" cy="259045"/>
    <xdr:sp macro="" textlink="">
      <xdr:nvSpPr>
        <xdr:cNvPr id="339" name="テキスト ボックス 338"/>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110490</xdr:rowOff>
    </xdr:from>
    <xdr:to>
      <xdr:col>19</xdr:col>
      <xdr:colOff>6350</xdr:colOff>
      <xdr:row>38</xdr:row>
      <xdr:rowOff>40640</xdr:rowOff>
    </xdr:to>
    <xdr:sp macro="" textlink="">
      <xdr:nvSpPr>
        <xdr:cNvPr id="340" name="円/楕円 339"/>
        <xdr:cNvSpPr/>
      </xdr:nvSpPr>
      <xdr:spPr>
        <a:xfrm>
          <a:off x="12954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25417</xdr:rowOff>
    </xdr:from>
    <xdr:ext cx="762000" cy="259045"/>
    <xdr:sp macro="" textlink="">
      <xdr:nvSpPr>
        <xdr:cNvPr id="341" name="テキスト ボックス 340"/>
        <xdr:cNvSpPr txBox="1"/>
      </xdr:nvSpPr>
      <xdr:spPr>
        <a:xfrm>
          <a:off x="12623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公債費に係る経常収支比率について、退職</a:t>
          </a:r>
          <a:r>
            <a:rPr kumimoji="1" lang="ja-JP" altLang="ja-JP" sz="1100">
              <a:solidFill>
                <a:schemeClr val="dk1"/>
              </a:solidFill>
              <a:effectLst/>
              <a:latin typeface="+mn-lt"/>
              <a:ea typeface="+mn-ea"/>
              <a:cs typeface="+mn-cs"/>
            </a:rPr>
            <a:t>手当債や臨時財政対策</a:t>
          </a:r>
          <a:r>
            <a:rPr kumimoji="1" lang="ja-JP" altLang="en-US" sz="1100">
              <a:solidFill>
                <a:schemeClr val="dk1"/>
              </a:solidFill>
              <a:effectLst/>
              <a:latin typeface="+mn-lt"/>
              <a:ea typeface="+mn-ea"/>
              <a:cs typeface="+mn-cs"/>
            </a:rPr>
            <a:t>債、</a:t>
          </a:r>
          <a:r>
            <a:rPr kumimoji="1" lang="ja-JP" altLang="ja-JP" sz="1100">
              <a:solidFill>
                <a:schemeClr val="dk1"/>
              </a:solidFill>
              <a:effectLst/>
              <a:latin typeface="+mn-lt"/>
              <a:ea typeface="+mn-ea"/>
              <a:cs typeface="+mn-cs"/>
            </a:rPr>
            <a:t>第三セクター等改革</a:t>
          </a:r>
          <a:r>
            <a:rPr kumimoji="1" lang="ja-JP" altLang="en-US" sz="1100">
              <a:solidFill>
                <a:schemeClr val="dk1"/>
              </a:solidFill>
              <a:effectLst/>
              <a:latin typeface="+mn-lt"/>
              <a:ea typeface="+mn-ea"/>
              <a:cs typeface="+mn-cs"/>
            </a:rPr>
            <a:t>推進</a:t>
          </a:r>
          <a:r>
            <a:rPr kumimoji="1" lang="ja-JP" altLang="ja-JP" sz="1100">
              <a:solidFill>
                <a:schemeClr val="dk1"/>
              </a:solidFill>
              <a:effectLst/>
              <a:latin typeface="+mn-lt"/>
              <a:ea typeface="+mn-ea"/>
              <a:cs typeface="+mn-cs"/>
            </a:rPr>
            <a:t>債等に係る償還金の増加に伴い</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年度以降は類似団体平均を上回って推移している</a:t>
          </a:r>
          <a:r>
            <a:rPr kumimoji="1" lang="ja-JP" altLang="ja-JP" sz="1100">
              <a:solidFill>
                <a:schemeClr val="dk1"/>
              </a:solidFill>
              <a:effectLst/>
              <a:latin typeface="+mn-lt"/>
              <a:ea typeface="+mn-ea"/>
              <a:cs typeface="+mn-cs"/>
            </a:rPr>
            <a:t>。今後、施設の老朽化</a:t>
          </a:r>
          <a:r>
            <a:rPr kumimoji="1" lang="ja-JP" altLang="en-US" sz="1100">
              <a:solidFill>
                <a:schemeClr val="dk1"/>
              </a:solidFill>
              <a:effectLst/>
              <a:latin typeface="+mn-lt"/>
              <a:ea typeface="+mn-ea"/>
              <a:cs typeface="+mn-cs"/>
            </a:rPr>
            <a:t>対策などで大規模な</a:t>
          </a:r>
          <a:r>
            <a:rPr kumimoji="1" lang="ja-JP" altLang="ja-JP" sz="1100">
              <a:solidFill>
                <a:schemeClr val="dk1"/>
              </a:solidFill>
              <a:effectLst/>
              <a:latin typeface="+mn-lt"/>
              <a:ea typeface="+mn-ea"/>
              <a:cs typeface="+mn-cs"/>
            </a:rPr>
            <a:t>事業も予定される中、事業の緊急性を勘案しつつ</a:t>
          </a:r>
          <a:r>
            <a:rPr kumimoji="1" lang="ja-JP" altLang="en-US" sz="1100">
              <a:solidFill>
                <a:schemeClr val="dk1"/>
              </a:solidFill>
              <a:effectLst/>
              <a:latin typeface="+mn-lt"/>
              <a:ea typeface="+mn-ea"/>
              <a:cs typeface="+mn-cs"/>
            </a:rPr>
            <a:t>事業費の</a:t>
          </a:r>
          <a:r>
            <a:rPr kumimoji="1" lang="ja-JP" altLang="ja-JP" sz="1100">
              <a:solidFill>
                <a:schemeClr val="dk1"/>
              </a:solidFill>
              <a:effectLst/>
              <a:latin typeface="+mn-lt"/>
              <a:ea typeface="+mn-ea"/>
              <a:cs typeface="+mn-cs"/>
            </a:rPr>
            <a:t>平準化策を検討し、財政措置のない地方債については極力抑制していく</a:t>
          </a:r>
          <a:r>
            <a:rPr kumimoji="1" lang="ja-JP" altLang="en-US" sz="1100">
              <a:solidFill>
                <a:schemeClr val="dk1"/>
              </a:solidFill>
              <a:effectLst/>
              <a:latin typeface="+mn-lt"/>
              <a:ea typeface="+mn-ea"/>
              <a:cs typeface="+mn-cs"/>
            </a:rPr>
            <a:t>よう努める</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127000</xdr:rowOff>
    </xdr:from>
    <xdr:to>
      <xdr:col>7</xdr:col>
      <xdr:colOff>15875</xdr:colOff>
      <xdr:row>80</xdr:row>
      <xdr:rowOff>85852</xdr:rowOff>
    </xdr:to>
    <xdr:cxnSp macro="">
      <xdr:nvCxnSpPr>
        <xdr:cNvPr id="366" name="直線コネクタ 365"/>
        <xdr:cNvCxnSpPr/>
      </xdr:nvCxnSpPr>
      <xdr:spPr>
        <a:xfrm flipV="1">
          <a:off x="4826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57929</xdr:rowOff>
    </xdr:from>
    <xdr:ext cx="762000" cy="259045"/>
    <xdr:sp macro="" textlink="">
      <xdr:nvSpPr>
        <xdr:cNvPr id="367"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6</xdr:col>
      <xdr:colOff>612775</xdr:colOff>
      <xdr:row>80</xdr:row>
      <xdr:rowOff>85852</xdr:rowOff>
    </xdr:from>
    <xdr:to>
      <xdr:col>7</xdr:col>
      <xdr:colOff>104775</xdr:colOff>
      <xdr:row>80</xdr:row>
      <xdr:rowOff>85852</xdr:rowOff>
    </xdr:to>
    <xdr:cxnSp macro="">
      <xdr:nvCxnSpPr>
        <xdr:cNvPr id="368" name="直線コネクタ 367"/>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41927</xdr:rowOff>
    </xdr:from>
    <xdr:ext cx="762000" cy="259045"/>
    <xdr:sp macro="" textlink="">
      <xdr:nvSpPr>
        <xdr:cNvPr id="369"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74</xdr:row>
      <xdr:rowOff>127000</xdr:rowOff>
    </xdr:from>
    <xdr:to>
      <xdr:col>7</xdr:col>
      <xdr:colOff>104775</xdr:colOff>
      <xdr:row>74</xdr:row>
      <xdr:rowOff>127000</xdr:rowOff>
    </xdr:to>
    <xdr:cxnSp macro="">
      <xdr:nvCxnSpPr>
        <xdr:cNvPr id="370" name="直線コネクタ 369"/>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17272</xdr:rowOff>
    </xdr:from>
    <xdr:to>
      <xdr:col>7</xdr:col>
      <xdr:colOff>15875</xdr:colOff>
      <xdr:row>78</xdr:row>
      <xdr:rowOff>72137</xdr:rowOff>
    </xdr:to>
    <xdr:cxnSp macro="">
      <xdr:nvCxnSpPr>
        <xdr:cNvPr id="371" name="直線コネクタ 370"/>
        <xdr:cNvCxnSpPr/>
      </xdr:nvCxnSpPr>
      <xdr:spPr>
        <a:xfrm flipV="1">
          <a:off x="3987800" y="13390372"/>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44721</xdr:rowOff>
    </xdr:from>
    <xdr:ext cx="762000" cy="259045"/>
    <xdr:sp macro="" textlink="">
      <xdr:nvSpPr>
        <xdr:cNvPr id="372" name="公債費平均値テキスト"/>
        <xdr:cNvSpPr txBox="1"/>
      </xdr:nvSpPr>
      <xdr:spPr>
        <a:xfrm>
          <a:off x="4914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28194</xdr:rowOff>
    </xdr:from>
    <xdr:to>
      <xdr:col>7</xdr:col>
      <xdr:colOff>66675</xdr:colOff>
      <xdr:row>77</xdr:row>
      <xdr:rowOff>129794</xdr:rowOff>
    </xdr:to>
    <xdr:sp macro="" textlink="">
      <xdr:nvSpPr>
        <xdr:cNvPr id="373" name="フローチャート : 判断 372"/>
        <xdr:cNvSpPr/>
      </xdr:nvSpPr>
      <xdr:spPr>
        <a:xfrm>
          <a:off x="4775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40132</xdr:rowOff>
    </xdr:from>
    <xdr:to>
      <xdr:col>5</xdr:col>
      <xdr:colOff>549275</xdr:colOff>
      <xdr:row>78</xdr:row>
      <xdr:rowOff>72137</xdr:rowOff>
    </xdr:to>
    <xdr:cxnSp macro="">
      <xdr:nvCxnSpPr>
        <xdr:cNvPr id="374" name="直線コネクタ 373"/>
        <xdr:cNvCxnSpPr/>
      </xdr:nvCxnSpPr>
      <xdr:spPr>
        <a:xfrm>
          <a:off x="3098800" y="13413232"/>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75" name="フローチャート : 判断 374"/>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73677</xdr:rowOff>
    </xdr:from>
    <xdr:ext cx="736600" cy="259045"/>
    <xdr:sp macro="" textlink="">
      <xdr:nvSpPr>
        <xdr:cNvPr id="376" name="テキスト ボックス 375"/>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138430</xdr:rowOff>
    </xdr:from>
    <xdr:to>
      <xdr:col>4</xdr:col>
      <xdr:colOff>346075</xdr:colOff>
      <xdr:row>78</xdr:row>
      <xdr:rowOff>40132</xdr:rowOff>
    </xdr:to>
    <xdr:cxnSp macro="">
      <xdr:nvCxnSpPr>
        <xdr:cNvPr id="377" name="直線コネクタ 376"/>
        <xdr:cNvCxnSpPr/>
      </xdr:nvCxnSpPr>
      <xdr:spPr>
        <a:xfrm>
          <a:off x="2209800" y="133400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8" name="フローチャート : 判断 377"/>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78249</xdr:rowOff>
    </xdr:from>
    <xdr:ext cx="762000" cy="259045"/>
    <xdr:sp macro="" textlink="">
      <xdr:nvSpPr>
        <xdr:cNvPr id="379" name="テキスト ボックス 378"/>
        <xdr:cNvSpPr txBox="1"/>
      </xdr:nvSpPr>
      <xdr:spPr>
        <a:xfrm>
          <a:off x="2717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110998</xdr:rowOff>
    </xdr:from>
    <xdr:to>
      <xdr:col>3</xdr:col>
      <xdr:colOff>142875</xdr:colOff>
      <xdr:row>77</xdr:row>
      <xdr:rowOff>138430</xdr:rowOff>
    </xdr:to>
    <xdr:cxnSp macro="">
      <xdr:nvCxnSpPr>
        <xdr:cNvPr id="380" name="直線コネクタ 379"/>
        <xdr:cNvCxnSpPr/>
      </xdr:nvCxnSpPr>
      <xdr:spPr>
        <a:xfrm>
          <a:off x="1320800" y="133126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81" name="フローチャート : 判断 380"/>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61992</xdr:rowOff>
    </xdr:from>
    <xdr:ext cx="762000" cy="259045"/>
    <xdr:sp macro="" textlink="">
      <xdr:nvSpPr>
        <xdr:cNvPr id="382" name="テキスト ボックス 381"/>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83" name="フローチャート : 判断 382"/>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75709</xdr:rowOff>
    </xdr:from>
    <xdr:ext cx="762000" cy="259045"/>
    <xdr:sp macro="" textlink="">
      <xdr:nvSpPr>
        <xdr:cNvPr id="384" name="テキスト ボックス 383"/>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90" name="円/楕円 389"/>
        <xdr:cNvSpPr/>
      </xdr:nvSpPr>
      <xdr:spPr>
        <a:xfrm>
          <a:off x="47752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109999</xdr:rowOff>
    </xdr:from>
    <xdr:ext cx="762000" cy="259045"/>
    <xdr:sp macro="" textlink="">
      <xdr:nvSpPr>
        <xdr:cNvPr id="391" name="公債費該当値テキスト"/>
        <xdr:cNvSpPr txBox="1"/>
      </xdr:nvSpPr>
      <xdr:spPr>
        <a:xfrm>
          <a:off x="49149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21337</xdr:rowOff>
    </xdr:from>
    <xdr:to>
      <xdr:col>5</xdr:col>
      <xdr:colOff>600075</xdr:colOff>
      <xdr:row>78</xdr:row>
      <xdr:rowOff>122937</xdr:rowOff>
    </xdr:to>
    <xdr:sp macro="" textlink="">
      <xdr:nvSpPr>
        <xdr:cNvPr id="392" name="円/楕円 391"/>
        <xdr:cNvSpPr/>
      </xdr:nvSpPr>
      <xdr:spPr>
        <a:xfrm>
          <a:off x="3937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107714</xdr:rowOff>
    </xdr:from>
    <xdr:ext cx="736600" cy="259045"/>
    <xdr:sp macro="" textlink="">
      <xdr:nvSpPr>
        <xdr:cNvPr id="393" name="テキスト ボックス 392"/>
        <xdr:cNvSpPr txBox="1"/>
      </xdr:nvSpPr>
      <xdr:spPr>
        <a:xfrm>
          <a:off x="3606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160782</xdr:rowOff>
    </xdr:from>
    <xdr:to>
      <xdr:col>4</xdr:col>
      <xdr:colOff>396875</xdr:colOff>
      <xdr:row>78</xdr:row>
      <xdr:rowOff>90932</xdr:rowOff>
    </xdr:to>
    <xdr:sp macro="" textlink="">
      <xdr:nvSpPr>
        <xdr:cNvPr id="394" name="円/楕円 393"/>
        <xdr:cNvSpPr/>
      </xdr:nvSpPr>
      <xdr:spPr>
        <a:xfrm>
          <a:off x="3048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75709</xdr:rowOff>
    </xdr:from>
    <xdr:ext cx="762000" cy="259045"/>
    <xdr:sp macro="" textlink="">
      <xdr:nvSpPr>
        <xdr:cNvPr id="395" name="テキスト ボックス 394"/>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87630</xdr:rowOff>
    </xdr:from>
    <xdr:to>
      <xdr:col>3</xdr:col>
      <xdr:colOff>193675</xdr:colOff>
      <xdr:row>78</xdr:row>
      <xdr:rowOff>17780</xdr:rowOff>
    </xdr:to>
    <xdr:sp macro="" textlink="">
      <xdr:nvSpPr>
        <xdr:cNvPr id="396" name="円/楕円 395"/>
        <xdr:cNvSpPr/>
      </xdr:nvSpPr>
      <xdr:spPr>
        <a:xfrm>
          <a:off x="2159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27957</xdr:rowOff>
    </xdr:from>
    <xdr:ext cx="762000" cy="259045"/>
    <xdr:sp macro="" textlink="">
      <xdr:nvSpPr>
        <xdr:cNvPr id="397" name="テキスト ボックス 396"/>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60198</xdr:rowOff>
    </xdr:from>
    <xdr:to>
      <xdr:col>1</xdr:col>
      <xdr:colOff>676275</xdr:colOff>
      <xdr:row>77</xdr:row>
      <xdr:rowOff>161798</xdr:rowOff>
    </xdr:to>
    <xdr:sp macro="" textlink="">
      <xdr:nvSpPr>
        <xdr:cNvPr id="398" name="円/楕円 397"/>
        <xdr:cNvSpPr/>
      </xdr:nvSpPr>
      <xdr:spPr>
        <a:xfrm>
          <a:off x="1270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525</xdr:rowOff>
    </xdr:from>
    <xdr:ext cx="762000" cy="259045"/>
    <xdr:sp macro="" textlink="">
      <xdr:nvSpPr>
        <xdr:cNvPr id="399" name="テキスト ボックス 398"/>
        <xdr:cNvSpPr txBox="1"/>
      </xdr:nvSpPr>
      <xdr:spPr>
        <a:xfrm>
          <a:off x="939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公債費以外の経常収支比率が類似団体平均を大きく上回っているのは、人件費に係る経常経費充当一般財源額が多いこと</a:t>
          </a:r>
          <a:r>
            <a:rPr kumimoji="1" lang="ja-JP" altLang="en-US" sz="1100" baseline="0">
              <a:solidFill>
                <a:schemeClr val="dk1"/>
              </a:solidFill>
              <a:effectLst/>
              <a:latin typeface="+mn-lt"/>
              <a:ea typeface="+mn-ea"/>
              <a:cs typeface="+mn-cs"/>
            </a:rPr>
            <a:t>等</a:t>
          </a:r>
          <a:r>
            <a:rPr kumimoji="1" lang="ja-JP" altLang="ja-JP" sz="1100" baseline="0">
              <a:solidFill>
                <a:schemeClr val="dk1"/>
              </a:solidFill>
              <a:effectLst/>
              <a:latin typeface="+mn-lt"/>
              <a:ea typeface="+mn-ea"/>
              <a:cs typeface="+mn-cs"/>
            </a:rPr>
            <a:t>が要因である。今後、</a:t>
          </a:r>
          <a:r>
            <a:rPr kumimoji="1" lang="ja-JP" altLang="ja-JP" sz="1100">
              <a:solidFill>
                <a:schemeClr val="dk1"/>
              </a:solidFill>
              <a:effectLst/>
              <a:latin typeface="+mn-lt"/>
              <a:ea typeface="+mn-ea"/>
              <a:cs typeface="+mn-cs"/>
            </a:rPr>
            <a:t>指定管理者制度の活用、業務委託</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推進、</a:t>
          </a:r>
          <a:r>
            <a:rPr kumimoji="1" lang="ja-JP" altLang="ja-JP" sz="1100" baseline="0">
              <a:solidFill>
                <a:schemeClr val="dk1"/>
              </a:solidFill>
              <a:effectLst/>
              <a:latin typeface="+mn-lt"/>
              <a:ea typeface="+mn-ea"/>
              <a:cs typeface="+mn-cs"/>
            </a:rPr>
            <a:t>事務事業の見直しにより、コストの低減を図っていく。また、施設についても、統廃合を含めた積極的な見直しを実施するとともに、ファシリティマネジメントの導入により、効用の最大化と経費の最小化を図っ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81</xdr:row>
      <xdr:rowOff>97282</xdr:rowOff>
    </xdr:to>
    <xdr:cxnSp macro="">
      <xdr:nvCxnSpPr>
        <xdr:cNvPr id="425" name="直線コネクタ 424"/>
        <xdr:cNvCxnSpPr/>
      </xdr:nvCxnSpPr>
      <xdr:spPr>
        <a:xfrm flipV="1">
          <a:off x="16510000" y="1276858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69359</xdr:rowOff>
    </xdr:from>
    <xdr:ext cx="762000" cy="259045"/>
    <xdr:sp macro="" textlink="">
      <xdr:nvSpPr>
        <xdr:cNvPr id="426" name="公債費以外最小値テキスト"/>
        <xdr:cNvSpPr txBox="1"/>
      </xdr:nvSpPr>
      <xdr:spPr>
        <a:xfrm>
          <a:off x="16598900" y="1395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23</xdr:col>
      <xdr:colOff>628650</xdr:colOff>
      <xdr:row>81</xdr:row>
      <xdr:rowOff>97282</xdr:rowOff>
    </xdr:from>
    <xdr:to>
      <xdr:col>24</xdr:col>
      <xdr:colOff>120650</xdr:colOff>
      <xdr:row>81</xdr:row>
      <xdr:rowOff>97282</xdr:rowOff>
    </xdr:to>
    <xdr:cxnSp macro="">
      <xdr:nvCxnSpPr>
        <xdr:cNvPr id="427" name="直線コネクタ 426"/>
        <xdr:cNvCxnSpPr/>
      </xdr:nvCxnSpPr>
      <xdr:spPr>
        <a:xfrm>
          <a:off x="16421100" y="1398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8"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9" name="直線コネクタ 428"/>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37846</xdr:rowOff>
    </xdr:from>
    <xdr:to>
      <xdr:col>24</xdr:col>
      <xdr:colOff>31750</xdr:colOff>
      <xdr:row>79</xdr:row>
      <xdr:rowOff>92711</xdr:rowOff>
    </xdr:to>
    <xdr:cxnSp macro="">
      <xdr:nvCxnSpPr>
        <xdr:cNvPr id="430" name="直線コネクタ 429"/>
        <xdr:cNvCxnSpPr/>
      </xdr:nvCxnSpPr>
      <xdr:spPr>
        <a:xfrm flipV="1">
          <a:off x="15671800" y="13582396"/>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104157</xdr:rowOff>
    </xdr:from>
    <xdr:ext cx="762000" cy="259045"/>
    <xdr:sp macro="" textlink="">
      <xdr:nvSpPr>
        <xdr:cNvPr id="431" name="公債費以外平均値テキスト"/>
        <xdr:cNvSpPr txBox="1"/>
      </xdr:nvSpPr>
      <xdr:spPr>
        <a:xfrm>
          <a:off x="16598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87630</xdr:rowOff>
    </xdr:from>
    <xdr:to>
      <xdr:col>24</xdr:col>
      <xdr:colOff>82550</xdr:colOff>
      <xdr:row>78</xdr:row>
      <xdr:rowOff>17780</xdr:rowOff>
    </xdr:to>
    <xdr:sp macro="" textlink="">
      <xdr:nvSpPr>
        <xdr:cNvPr id="432" name="フローチャート : 判断 431"/>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69850</xdr:rowOff>
    </xdr:from>
    <xdr:to>
      <xdr:col>22</xdr:col>
      <xdr:colOff>565150</xdr:colOff>
      <xdr:row>79</xdr:row>
      <xdr:rowOff>92711</xdr:rowOff>
    </xdr:to>
    <xdr:cxnSp macro="">
      <xdr:nvCxnSpPr>
        <xdr:cNvPr id="433" name="直線コネクタ 432"/>
        <xdr:cNvCxnSpPr/>
      </xdr:nvCxnSpPr>
      <xdr:spPr>
        <a:xfrm>
          <a:off x="14782800" y="136144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117348</xdr:rowOff>
    </xdr:from>
    <xdr:to>
      <xdr:col>22</xdr:col>
      <xdr:colOff>615950</xdr:colOff>
      <xdr:row>77</xdr:row>
      <xdr:rowOff>47498</xdr:rowOff>
    </xdr:to>
    <xdr:sp macro="" textlink="">
      <xdr:nvSpPr>
        <xdr:cNvPr id="434" name="フローチャート : 判断 433"/>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57675</xdr:rowOff>
    </xdr:from>
    <xdr:ext cx="736600" cy="259045"/>
    <xdr:sp macro="" textlink="">
      <xdr:nvSpPr>
        <xdr:cNvPr id="435" name="テキスト ボックス 434"/>
        <xdr:cNvSpPr txBox="1"/>
      </xdr:nvSpPr>
      <xdr:spPr>
        <a:xfrm>
          <a:off x="15290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69850</xdr:rowOff>
    </xdr:from>
    <xdr:to>
      <xdr:col>21</xdr:col>
      <xdr:colOff>361950</xdr:colOff>
      <xdr:row>79</xdr:row>
      <xdr:rowOff>138430</xdr:rowOff>
    </xdr:to>
    <xdr:cxnSp macro="">
      <xdr:nvCxnSpPr>
        <xdr:cNvPr id="436" name="直線コネクタ 435"/>
        <xdr:cNvCxnSpPr/>
      </xdr:nvCxnSpPr>
      <xdr:spPr>
        <a:xfrm flipV="1">
          <a:off x="13893800" y="136144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37" name="フローチャート : 判断 436"/>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165117</xdr:rowOff>
    </xdr:from>
    <xdr:ext cx="762000" cy="259045"/>
    <xdr:sp macro="" textlink="">
      <xdr:nvSpPr>
        <xdr:cNvPr id="438" name="テキスト ボックス 437"/>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124713</xdr:rowOff>
    </xdr:from>
    <xdr:to>
      <xdr:col>20</xdr:col>
      <xdr:colOff>158750</xdr:colOff>
      <xdr:row>79</xdr:row>
      <xdr:rowOff>138430</xdr:rowOff>
    </xdr:to>
    <xdr:cxnSp macro="">
      <xdr:nvCxnSpPr>
        <xdr:cNvPr id="439" name="直線コネクタ 438"/>
        <xdr:cNvCxnSpPr/>
      </xdr:nvCxnSpPr>
      <xdr:spPr>
        <a:xfrm>
          <a:off x="13004800" y="13669263"/>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40" name="フローチャート : 判断 439"/>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11955</xdr:rowOff>
    </xdr:from>
    <xdr:ext cx="762000" cy="259045"/>
    <xdr:sp macro="" textlink="">
      <xdr:nvSpPr>
        <xdr:cNvPr id="441" name="テキスト ボックス 440"/>
        <xdr:cNvSpPr txBox="1"/>
      </xdr:nvSpPr>
      <xdr:spPr>
        <a:xfrm>
          <a:off x="13512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2" name="フローチャート : 判断 441"/>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3" name="テキスト ボックス 442"/>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158496</xdr:rowOff>
    </xdr:from>
    <xdr:to>
      <xdr:col>24</xdr:col>
      <xdr:colOff>82550</xdr:colOff>
      <xdr:row>79</xdr:row>
      <xdr:rowOff>88646</xdr:rowOff>
    </xdr:to>
    <xdr:sp macro="" textlink="">
      <xdr:nvSpPr>
        <xdr:cNvPr id="449" name="円/楕円 448"/>
        <xdr:cNvSpPr/>
      </xdr:nvSpPr>
      <xdr:spPr>
        <a:xfrm>
          <a:off x="164592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130573</xdr:rowOff>
    </xdr:from>
    <xdr:ext cx="762000" cy="259045"/>
    <xdr:sp macro="" textlink="">
      <xdr:nvSpPr>
        <xdr:cNvPr id="450" name="公債費以外該当値テキスト"/>
        <xdr:cNvSpPr txBox="1"/>
      </xdr:nvSpPr>
      <xdr:spPr>
        <a:xfrm>
          <a:off x="165989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41911</xdr:rowOff>
    </xdr:from>
    <xdr:to>
      <xdr:col>22</xdr:col>
      <xdr:colOff>615950</xdr:colOff>
      <xdr:row>79</xdr:row>
      <xdr:rowOff>143511</xdr:rowOff>
    </xdr:to>
    <xdr:sp macro="" textlink="">
      <xdr:nvSpPr>
        <xdr:cNvPr id="451" name="円/楕円 450"/>
        <xdr:cNvSpPr/>
      </xdr:nvSpPr>
      <xdr:spPr>
        <a:xfrm>
          <a:off x="15621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128288</xdr:rowOff>
    </xdr:from>
    <xdr:ext cx="736600" cy="259045"/>
    <xdr:sp macro="" textlink="">
      <xdr:nvSpPr>
        <xdr:cNvPr id="452" name="テキスト ボックス 451"/>
        <xdr:cNvSpPr txBox="1"/>
      </xdr:nvSpPr>
      <xdr:spPr>
        <a:xfrm>
          <a:off x="15290800" y="13672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19050</xdr:rowOff>
    </xdr:from>
    <xdr:to>
      <xdr:col>21</xdr:col>
      <xdr:colOff>412750</xdr:colOff>
      <xdr:row>79</xdr:row>
      <xdr:rowOff>120650</xdr:rowOff>
    </xdr:to>
    <xdr:sp macro="" textlink="">
      <xdr:nvSpPr>
        <xdr:cNvPr id="453" name="円/楕円 452"/>
        <xdr:cNvSpPr/>
      </xdr:nvSpPr>
      <xdr:spPr>
        <a:xfrm>
          <a:off x="14732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105427</xdr:rowOff>
    </xdr:from>
    <xdr:ext cx="762000" cy="259045"/>
    <xdr:sp macro="" textlink="">
      <xdr:nvSpPr>
        <xdr:cNvPr id="454" name="テキスト ボックス 453"/>
        <xdr:cNvSpPr txBox="1"/>
      </xdr:nvSpPr>
      <xdr:spPr>
        <a:xfrm>
          <a:off x="14401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87630</xdr:rowOff>
    </xdr:from>
    <xdr:to>
      <xdr:col>20</xdr:col>
      <xdr:colOff>209550</xdr:colOff>
      <xdr:row>80</xdr:row>
      <xdr:rowOff>17780</xdr:rowOff>
    </xdr:to>
    <xdr:sp macro="" textlink="">
      <xdr:nvSpPr>
        <xdr:cNvPr id="455" name="円/楕円 454"/>
        <xdr:cNvSpPr/>
      </xdr:nvSpPr>
      <xdr:spPr>
        <a:xfrm>
          <a:off x="13843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2557</xdr:rowOff>
    </xdr:from>
    <xdr:ext cx="762000" cy="259045"/>
    <xdr:sp macro="" textlink="">
      <xdr:nvSpPr>
        <xdr:cNvPr id="456" name="テキスト ボックス 455"/>
        <xdr:cNvSpPr txBox="1"/>
      </xdr:nvSpPr>
      <xdr:spPr>
        <a:xfrm>
          <a:off x="13512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73913</xdr:rowOff>
    </xdr:from>
    <xdr:to>
      <xdr:col>19</xdr:col>
      <xdr:colOff>6350</xdr:colOff>
      <xdr:row>80</xdr:row>
      <xdr:rowOff>4063</xdr:rowOff>
    </xdr:to>
    <xdr:sp macro="" textlink="">
      <xdr:nvSpPr>
        <xdr:cNvPr id="457" name="円/楕円 456"/>
        <xdr:cNvSpPr/>
      </xdr:nvSpPr>
      <xdr:spPr>
        <a:xfrm>
          <a:off x="12954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160290</xdr:rowOff>
    </xdr:from>
    <xdr:ext cx="762000" cy="259045"/>
    <xdr:sp macro="" textlink="">
      <xdr:nvSpPr>
        <xdr:cNvPr id="458" name="テキスト ボックス 457"/>
        <xdr:cNvSpPr txBox="1"/>
      </xdr:nvSpPr>
      <xdr:spPr>
        <a:xfrm>
          <a:off x="12623800" y="13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奈良県天理市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12491</xdr:rowOff>
    </xdr:from>
    <xdr:to>
      <xdr:col>4</xdr:col>
      <xdr:colOff>1117600</xdr:colOff>
      <xdr:row>19</xdr:row>
      <xdr:rowOff>113703</xdr:rowOff>
    </xdr:to>
    <xdr:cxnSp macro="">
      <xdr:nvCxnSpPr>
        <xdr:cNvPr id="45" name="直線コネクタ 44"/>
        <xdr:cNvCxnSpPr/>
      </xdr:nvCxnSpPr>
      <xdr:spPr bwMode="auto">
        <a:xfrm flipV="1">
          <a:off x="5651500" y="2288966"/>
          <a:ext cx="0" cy="1129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85780</xdr:rowOff>
    </xdr:from>
    <xdr:ext cx="762000" cy="259045"/>
    <xdr:sp macro="" textlink="">
      <xdr:nvSpPr>
        <xdr:cNvPr id="46" name="人口1人当たり決算額の推移最小値テキスト130"/>
        <xdr:cNvSpPr txBox="1"/>
      </xdr:nvSpPr>
      <xdr:spPr>
        <a:xfrm>
          <a:off x="5740400" y="339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47,198</a:t>
          </a:r>
          <a:endParaRPr kumimoji="1" lang="ja-JP" altLang="en-US" sz="1000" b="1">
            <a:latin typeface="ＭＳ Ｐゴシック"/>
          </a:endParaRPr>
        </a:p>
      </xdr:txBody>
    </xdr:sp>
    <xdr:clientData/>
  </xdr:oneCellAnchor>
  <xdr:twoCellAnchor>
    <xdr:from>
      <xdr:col>4</xdr:col>
      <xdr:colOff>1028700</xdr:colOff>
      <xdr:row>19</xdr:row>
      <xdr:rowOff>113703</xdr:rowOff>
    </xdr:from>
    <xdr:to>
      <xdr:col>5</xdr:col>
      <xdr:colOff>73025</xdr:colOff>
      <xdr:row>19</xdr:row>
      <xdr:rowOff>113703</xdr:rowOff>
    </xdr:to>
    <xdr:cxnSp macro="">
      <xdr:nvCxnSpPr>
        <xdr:cNvPr id="47" name="直線コネクタ 46"/>
        <xdr:cNvCxnSpPr/>
      </xdr:nvCxnSpPr>
      <xdr:spPr bwMode="auto">
        <a:xfrm>
          <a:off x="5562600" y="34188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98868</xdr:rowOff>
    </xdr:from>
    <xdr:ext cx="762000" cy="259045"/>
    <xdr:sp macro="" textlink="">
      <xdr:nvSpPr>
        <xdr:cNvPr id="48" name="人口1人当たり決算額の推移最大値テキスト130"/>
        <xdr:cNvSpPr txBox="1"/>
      </xdr:nvSpPr>
      <xdr:spPr>
        <a:xfrm>
          <a:off x="5740400" y="203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106,511</a:t>
          </a:r>
          <a:endParaRPr kumimoji="1" lang="ja-JP" altLang="en-US" sz="1000" b="1">
            <a:latin typeface="ＭＳ Ｐゴシック"/>
          </a:endParaRPr>
        </a:p>
      </xdr:txBody>
    </xdr:sp>
    <xdr:clientData/>
  </xdr:oneCellAnchor>
  <xdr:twoCellAnchor>
    <xdr:from>
      <xdr:col>4</xdr:col>
      <xdr:colOff>1028700</xdr:colOff>
      <xdr:row>13</xdr:row>
      <xdr:rowOff>12491</xdr:rowOff>
    </xdr:from>
    <xdr:to>
      <xdr:col>5</xdr:col>
      <xdr:colOff>73025</xdr:colOff>
      <xdr:row>13</xdr:row>
      <xdr:rowOff>12491</xdr:rowOff>
    </xdr:to>
    <xdr:cxnSp macro="">
      <xdr:nvCxnSpPr>
        <xdr:cNvPr id="49" name="直線コネクタ 48"/>
        <xdr:cNvCxnSpPr/>
      </xdr:nvCxnSpPr>
      <xdr:spPr bwMode="auto">
        <a:xfrm>
          <a:off x="5562600" y="22889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152565</xdr:rowOff>
    </xdr:from>
    <xdr:to>
      <xdr:col>4</xdr:col>
      <xdr:colOff>1117600</xdr:colOff>
      <xdr:row>14</xdr:row>
      <xdr:rowOff>159880</xdr:rowOff>
    </xdr:to>
    <xdr:cxnSp macro="">
      <xdr:nvCxnSpPr>
        <xdr:cNvPr id="50" name="直線コネクタ 49"/>
        <xdr:cNvCxnSpPr/>
      </xdr:nvCxnSpPr>
      <xdr:spPr bwMode="auto">
        <a:xfrm>
          <a:off x="5003800" y="2600490"/>
          <a:ext cx="647700" cy="7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168616</xdr:rowOff>
    </xdr:from>
    <xdr:ext cx="762000" cy="259045"/>
    <xdr:sp macro="" textlink="">
      <xdr:nvSpPr>
        <xdr:cNvPr id="51" name="人口1人当たり決算額の推移平均値テキスト130"/>
        <xdr:cNvSpPr txBox="1"/>
      </xdr:nvSpPr>
      <xdr:spPr>
        <a:xfrm>
          <a:off x="5740400" y="295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25089</xdr:rowOff>
    </xdr:from>
    <xdr:to>
      <xdr:col>5</xdr:col>
      <xdr:colOff>34925</xdr:colOff>
      <xdr:row>17</xdr:row>
      <xdr:rowOff>126689</xdr:rowOff>
    </xdr:to>
    <xdr:sp macro="" textlink="">
      <xdr:nvSpPr>
        <xdr:cNvPr id="52" name="フローチャート : 判断 51"/>
        <xdr:cNvSpPr/>
      </xdr:nvSpPr>
      <xdr:spPr bwMode="auto">
        <a:xfrm>
          <a:off x="56007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28740</xdr:rowOff>
    </xdr:from>
    <xdr:to>
      <xdr:col>4</xdr:col>
      <xdr:colOff>469900</xdr:colOff>
      <xdr:row>14</xdr:row>
      <xdr:rowOff>152565</xdr:rowOff>
    </xdr:to>
    <xdr:cxnSp macro="">
      <xdr:nvCxnSpPr>
        <xdr:cNvPr id="53" name="直線コネクタ 52"/>
        <xdr:cNvCxnSpPr/>
      </xdr:nvCxnSpPr>
      <xdr:spPr bwMode="auto">
        <a:xfrm>
          <a:off x="4305300" y="2476665"/>
          <a:ext cx="698500" cy="123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72676</xdr:rowOff>
    </xdr:from>
    <xdr:to>
      <xdr:col>4</xdr:col>
      <xdr:colOff>520700</xdr:colOff>
      <xdr:row>17</xdr:row>
      <xdr:rowOff>2826</xdr:rowOff>
    </xdr:to>
    <xdr:sp macro="" textlink="">
      <xdr:nvSpPr>
        <xdr:cNvPr id="54" name="フローチャート : 判断 53"/>
        <xdr:cNvSpPr/>
      </xdr:nvSpPr>
      <xdr:spPr bwMode="auto">
        <a:xfrm>
          <a:off x="4953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159053</xdr:rowOff>
    </xdr:from>
    <xdr:ext cx="736600" cy="259045"/>
    <xdr:sp macro="" textlink="">
      <xdr:nvSpPr>
        <xdr:cNvPr id="55" name="テキスト ボックス 54"/>
        <xdr:cNvSpPr txBox="1"/>
      </xdr:nvSpPr>
      <xdr:spPr>
        <a:xfrm>
          <a:off x="4622800" y="2949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28740</xdr:rowOff>
    </xdr:from>
    <xdr:to>
      <xdr:col>3</xdr:col>
      <xdr:colOff>904875</xdr:colOff>
      <xdr:row>14</xdr:row>
      <xdr:rowOff>135630</xdr:rowOff>
    </xdr:to>
    <xdr:cxnSp macro="">
      <xdr:nvCxnSpPr>
        <xdr:cNvPr id="56" name="直線コネクタ 55"/>
        <xdr:cNvCxnSpPr/>
      </xdr:nvCxnSpPr>
      <xdr:spPr bwMode="auto">
        <a:xfrm flipV="1">
          <a:off x="3606800" y="2476665"/>
          <a:ext cx="698500" cy="106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98812</xdr:rowOff>
    </xdr:from>
    <xdr:to>
      <xdr:col>3</xdr:col>
      <xdr:colOff>955675</xdr:colOff>
      <xdr:row>17</xdr:row>
      <xdr:rowOff>28962</xdr:rowOff>
    </xdr:to>
    <xdr:sp macro="" textlink="">
      <xdr:nvSpPr>
        <xdr:cNvPr id="57" name="フローチャート : 判断 56"/>
        <xdr:cNvSpPr/>
      </xdr:nvSpPr>
      <xdr:spPr bwMode="auto">
        <a:xfrm>
          <a:off x="4254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13739</xdr:rowOff>
    </xdr:from>
    <xdr:ext cx="762000" cy="259045"/>
    <xdr:sp macro="" textlink="">
      <xdr:nvSpPr>
        <xdr:cNvPr id="58" name="テキスト ボックス 57"/>
        <xdr:cNvSpPr txBox="1"/>
      </xdr:nvSpPr>
      <xdr:spPr>
        <a:xfrm>
          <a:off x="3924300" y="297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169120</xdr:rowOff>
    </xdr:from>
    <xdr:to>
      <xdr:col>3</xdr:col>
      <xdr:colOff>206375</xdr:colOff>
      <xdr:row>14</xdr:row>
      <xdr:rowOff>135630</xdr:rowOff>
    </xdr:to>
    <xdr:cxnSp macro="">
      <xdr:nvCxnSpPr>
        <xdr:cNvPr id="59" name="直線コネクタ 58"/>
        <xdr:cNvCxnSpPr/>
      </xdr:nvCxnSpPr>
      <xdr:spPr bwMode="auto">
        <a:xfrm>
          <a:off x="2908300" y="2445595"/>
          <a:ext cx="698500" cy="137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61779</xdr:rowOff>
    </xdr:from>
    <xdr:to>
      <xdr:col>3</xdr:col>
      <xdr:colOff>257175</xdr:colOff>
      <xdr:row>16</xdr:row>
      <xdr:rowOff>163379</xdr:rowOff>
    </xdr:to>
    <xdr:sp macro="" textlink="">
      <xdr:nvSpPr>
        <xdr:cNvPr id="60" name="フローチャート : 判断 59"/>
        <xdr:cNvSpPr/>
      </xdr:nvSpPr>
      <xdr:spPr bwMode="auto">
        <a:xfrm>
          <a:off x="3556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148156</xdr:rowOff>
    </xdr:from>
    <xdr:ext cx="762000" cy="259045"/>
    <xdr:sp macro="" textlink="">
      <xdr:nvSpPr>
        <xdr:cNvPr id="61" name="テキスト ボックス 60"/>
        <xdr:cNvSpPr txBox="1"/>
      </xdr:nvSpPr>
      <xdr:spPr>
        <a:xfrm>
          <a:off x="3225800" y="293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17736</xdr:rowOff>
    </xdr:from>
    <xdr:to>
      <xdr:col>2</xdr:col>
      <xdr:colOff>692150</xdr:colOff>
      <xdr:row>16</xdr:row>
      <xdr:rowOff>119336</xdr:rowOff>
    </xdr:to>
    <xdr:sp macro="" textlink="">
      <xdr:nvSpPr>
        <xdr:cNvPr id="62" name="フローチャート : 判断 61"/>
        <xdr:cNvSpPr/>
      </xdr:nvSpPr>
      <xdr:spPr bwMode="auto">
        <a:xfrm>
          <a:off x="2857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104113</xdr:rowOff>
    </xdr:from>
    <xdr:ext cx="762000" cy="259045"/>
    <xdr:sp macro="" textlink="">
      <xdr:nvSpPr>
        <xdr:cNvPr id="63" name="テキスト ボックス 62"/>
        <xdr:cNvSpPr txBox="1"/>
      </xdr:nvSpPr>
      <xdr:spPr>
        <a:xfrm>
          <a:off x="2527300" y="289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109080</xdr:rowOff>
    </xdr:from>
    <xdr:to>
      <xdr:col>5</xdr:col>
      <xdr:colOff>34925</xdr:colOff>
      <xdr:row>15</xdr:row>
      <xdr:rowOff>39230</xdr:rowOff>
    </xdr:to>
    <xdr:sp macro="" textlink="">
      <xdr:nvSpPr>
        <xdr:cNvPr id="69" name="円/楕円 68"/>
        <xdr:cNvSpPr/>
      </xdr:nvSpPr>
      <xdr:spPr bwMode="auto">
        <a:xfrm>
          <a:off x="5600700" y="2557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125607</xdr:rowOff>
    </xdr:from>
    <xdr:ext cx="762000" cy="259045"/>
    <xdr:sp macro="" textlink="">
      <xdr:nvSpPr>
        <xdr:cNvPr id="70" name="人口1人当たり決算額の推移該当値テキスト130"/>
        <xdr:cNvSpPr txBox="1"/>
      </xdr:nvSpPr>
      <xdr:spPr>
        <a:xfrm>
          <a:off x="5740400" y="240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89,774</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101765</xdr:rowOff>
    </xdr:from>
    <xdr:to>
      <xdr:col>4</xdr:col>
      <xdr:colOff>520700</xdr:colOff>
      <xdr:row>15</xdr:row>
      <xdr:rowOff>31915</xdr:rowOff>
    </xdr:to>
    <xdr:sp macro="" textlink="">
      <xdr:nvSpPr>
        <xdr:cNvPr id="71" name="円/楕円 70"/>
        <xdr:cNvSpPr/>
      </xdr:nvSpPr>
      <xdr:spPr bwMode="auto">
        <a:xfrm>
          <a:off x="4953000" y="2549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42092</xdr:rowOff>
    </xdr:from>
    <xdr:ext cx="736600" cy="259045"/>
    <xdr:sp macro="" textlink="">
      <xdr:nvSpPr>
        <xdr:cNvPr id="72" name="テキスト ボックス 71"/>
        <xdr:cNvSpPr txBox="1"/>
      </xdr:nvSpPr>
      <xdr:spPr>
        <a:xfrm>
          <a:off x="4622800" y="2318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90,158</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149390</xdr:rowOff>
    </xdr:from>
    <xdr:to>
      <xdr:col>3</xdr:col>
      <xdr:colOff>955675</xdr:colOff>
      <xdr:row>14</xdr:row>
      <xdr:rowOff>79540</xdr:rowOff>
    </xdr:to>
    <xdr:sp macro="" textlink="">
      <xdr:nvSpPr>
        <xdr:cNvPr id="73" name="円/楕円 72"/>
        <xdr:cNvSpPr/>
      </xdr:nvSpPr>
      <xdr:spPr bwMode="auto">
        <a:xfrm>
          <a:off x="4254500" y="2425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89717</xdr:rowOff>
    </xdr:from>
    <xdr:ext cx="762000" cy="259045"/>
    <xdr:sp macro="" textlink="">
      <xdr:nvSpPr>
        <xdr:cNvPr id="74" name="テキスト ボックス 73"/>
        <xdr:cNvSpPr txBox="1"/>
      </xdr:nvSpPr>
      <xdr:spPr>
        <a:xfrm>
          <a:off x="3924300" y="219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96,658</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84830</xdr:rowOff>
    </xdr:from>
    <xdr:to>
      <xdr:col>3</xdr:col>
      <xdr:colOff>257175</xdr:colOff>
      <xdr:row>15</xdr:row>
      <xdr:rowOff>14980</xdr:rowOff>
    </xdr:to>
    <xdr:sp macro="" textlink="">
      <xdr:nvSpPr>
        <xdr:cNvPr id="75" name="円/楕円 74"/>
        <xdr:cNvSpPr/>
      </xdr:nvSpPr>
      <xdr:spPr bwMode="auto">
        <a:xfrm>
          <a:off x="3556000" y="2532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25157</xdr:rowOff>
    </xdr:from>
    <xdr:ext cx="762000" cy="259045"/>
    <xdr:sp macro="" textlink="">
      <xdr:nvSpPr>
        <xdr:cNvPr id="76" name="テキスト ボックス 75"/>
        <xdr:cNvSpPr txBox="1"/>
      </xdr:nvSpPr>
      <xdr:spPr>
        <a:xfrm>
          <a:off x="3225800" y="230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91,047</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118320</xdr:rowOff>
    </xdr:from>
    <xdr:to>
      <xdr:col>2</xdr:col>
      <xdr:colOff>692150</xdr:colOff>
      <xdr:row>14</xdr:row>
      <xdr:rowOff>48470</xdr:rowOff>
    </xdr:to>
    <xdr:sp macro="" textlink="">
      <xdr:nvSpPr>
        <xdr:cNvPr id="77" name="円/楕円 76"/>
        <xdr:cNvSpPr/>
      </xdr:nvSpPr>
      <xdr:spPr bwMode="auto">
        <a:xfrm>
          <a:off x="2857500" y="2394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58647</xdr:rowOff>
    </xdr:from>
    <xdr:ext cx="762000" cy="259045"/>
    <xdr:sp macro="" textlink="">
      <xdr:nvSpPr>
        <xdr:cNvPr id="78" name="テキスト ボックス 77"/>
        <xdr:cNvSpPr txBox="1"/>
      </xdr:nvSpPr>
      <xdr:spPr>
        <a:xfrm>
          <a:off x="2527300" y="2163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98,289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39</xdr:row>
      <xdr:rowOff>12700</xdr:rowOff>
    </xdr:from>
    <xdr:to>
      <xdr:col>5</xdr:col>
      <xdr:colOff>733425</xdr:colOff>
      <xdr:row>39</xdr:row>
      <xdr:rowOff>12700</xdr:rowOff>
    </xdr:to>
    <xdr:cxnSp macro="">
      <xdr:nvCxnSpPr>
        <xdr:cNvPr id="94" name="直線コネクタ 93"/>
        <xdr:cNvCxnSpPr/>
      </xdr:nvCxnSpPr>
      <xdr:spPr bwMode="auto">
        <a:xfrm>
          <a:off x="2159000" y="7651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6" name="テキスト ボックス 95"/>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127000</xdr:rowOff>
    </xdr:from>
    <xdr:to>
      <xdr:col>5</xdr:col>
      <xdr:colOff>733425</xdr:colOff>
      <xdr:row>36</xdr:row>
      <xdr:rowOff>127000</xdr:rowOff>
    </xdr:to>
    <xdr:cxnSp macro="">
      <xdr:nvCxnSpPr>
        <xdr:cNvPr id="97" name="直線コネクタ 96"/>
        <xdr:cNvCxnSpPr/>
      </xdr:nvCxnSpPr>
      <xdr:spPr bwMode="auto">
        <a:xfrm>
          <a:off x="2159000" y="7080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327677</xdr:rowOff>
    </xdr:from>
    <xdr:ext cx="762000" cy="259045"/>
    <xdr:sp macro="" textlink="">
      <xdr:nvSpPr>
        <xdr:cNvPr id="98" name="テキスト ボックス 97"/>
        <xdr:cNvSpPr txBox="1"/>
      </xdr:nvSpPr>
      <xdr:spPr>
        <a:xfrm>
          <a:off x="14097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241300</xdr:rowOff>
    </xdr:from>
    <xdr:to>
      <xdr:col>5</xdr:col>
      <xdr:colOff>733425</xdr:colOff>
      <xdr:row>34</xdr:row>
      <xdr:rowOff>241300</xdr:rowOff>
    </xdr:to>
    <xdr:cxnSp macro="">
      <xdr:nvCxnSpPr>
        <xdr:cNvPr id="101" name="直線コネクタ 100"/>
        <xdr:cNvCxnSpPr/>
      </xdr:nvCxnSpPr>
      <xdr:spPr bwMode="auto">
        <a:xfrm>
          <a:off x="2159000" y="6508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99077</xdr:rowOff>
    </xdr:from>
    <xdr:ext cx="762000" cy="259045"/>
    <xdr:sp macro="" textlink="">
      <xdr:nvSpPr>
        <xdr:cNvPr id="102" name="テキスト ボックス 101"/>
        <xdr:cNvSpPr txBox="1"/>
      </xdr:nvSpPr>
      <xdr:spPr>
        <a:xfrm>
          <a:off x="14097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3" name="直線コネクタ 102"/>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4" name="テキスト ボックス 103"/>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12700</xdr:rowOff>
    </xdr:from>
    <xdr:to>
      <xdr:col>5</xdr:col>
      <xdr:colOff>733425</xdr:colOff>
      <xdr:row>33</xdr:row>
      <xdr:rowOff>12700</xdr:rowOff>
    </xdr:to>
    <xdr:cxnSp macro="">
      <xdr:nvCxnSpPr>
        <xdr:cNvPr id="105" name="直線コネクタ 104"/>
        <xdr:cNvCxnSpPr/>
      </xdr:nvCxnSpPr>
      <xdr:spPr bwMode="auto">
        <a:xfrm>
          <a:off x="2159000" y="5937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41927</xdr:rowOff>
    </xdr:from>
    <xdr:ext cx="762000" cy="259045"/>
    <xdr:sp macro="" textlink="">
      <xdr:nvSpPr>
        <xdr:cNvPr id="106" name="テキスト ボックス 105"/>
        <xdr:cNvSpPr txBox="1"/>
      </xdr:nvSpPr>
      <xdr:spPr>
        <a:xfrm>
          <a:off x="14097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183378</xdr:rowOff>
    </xdr:from>
    <xdr:to>
      <xdr:col>4</xdr:col>
      <xdr:colOff>1117600</xdr:colOff>
      <xdr:row>38</xdr:row>
      <xdr:rowOff>40075</xdr:rowOff>
    </xdr:to>
    <xdr:cxnSp macro="">
      <xdr:nvCxnSpPr>
        <xdr:cNvPr id="110" name="直線コネクタ 109"/>
        <xdr:cNvCxnSpPr/>
      </xdr:nvCxnSpPr>
      <xdr:spPr bwMode="auto">
        <a:xfrm flipV="1">
          <a:off x="5651500" y="6107928"/>
          <a:ext cx="0" cy="13997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12152</xdr:rowOff>
    </xdr:from>
    <xdr:ext cx="762000" cy="259045"/>
    <xdr:sp macro="" textlink="">
      <xdr:nvSpPr>
        <xdr:cNvPr id="111" name="人口1人当たり決算額の推移最小値テキスト445"/>
        <xdr:cNvSpPr txBox="1"/>
      </xdr:nvSpPr>
      <xdr:spPr>
        <a:xfrm>
          <a:off x="5740400" y="747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-4,958</a:t>
          </a:r>
          <a:endParaRPr kumimoji="1" lang="ja-JP" altLang="en-US" sz="1000" b="1">
            <a:latin typeface="ＭＳ Ｐゴシック"/>
          </a:endParaRPr>
        </a:p>
      </xdr:txBody>
    </xdr:sp>
    <xdr:clientData/>
  </xdr:oneCellAnchor>
  <xdr:twoCellAnchor>
    <xdr:from>
      <xdr:col>4</xdr:col>
      <xdr:colOff>1028700</xdr:colOff>
      <xdr:row>38</xdr:row>
      <xdr:rowOff>40075</xdr:rowOff>
    </xdr:from>
    <xdr:to>
      <xdr:col>5</xdr:col>
      <xdr:colOff>73025</xdr:colOff>
      <xdr:row>38</xdr:row>
      <xdr:rowOff>40075</xdr:rowOff>
    </xdr:to>
    <xdr:cxnSp macro="">
      <xdr:nvCxnSpPr>
        <xdr:cNvPr id="112" name="直線コネクタ 111"/>
        <xdr:cNvCxnSpPr/>
      </xdr:nvCxnSpPr>
      <xdr:spPr bwMode="auto">
        <a:xfrm>
          <a:off x="5562600" y="7507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98305</xdr:rowOff>
    </xdr:from>
    <xdr:ext cx="762000" cy="259045"/>
    <xdr:sp macro="" textlink="">
      <xdr:nvSpPr>
        <xdr:cNvPr id="113" name="人口1人当たり決算額の推移最大値テキスト445"/>
        <xdr:cNvSpPr txBox="1"/>
      </xdr:nvSpPr>
      <xdr:spPr>
        <a:xfrm>
          <a:off x="5740400" y="585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44,027</a:t>
          </a:r>
          <a:endParaRPr kumimoji="1" lang="ja-JP" altLang="en-US" sz="1000" b="1">
            <a:latin typeface="ＭＳ Ｐゴシック"/>
          </a:endParaRPr>
        </a:p>
      </xdr:txBody>
    </xdr:sp>
    <xdr:clientData/>
  </xdr:oneCellAnchor>
  <xdr:twoCellAnchor>
    <xdr:from>
      <xdr:col>4</xdr:col>
      <xdr:colOff>1028700</xdr:colOff>
      <xdr:row>33</xdr:row>
      <xdr:rowOff>183378</xdr:rowOff>
    </xdr:from>
    <xdr:to>
      <xdr:col>5</xdr:col>
      <xdr:colOff>73025</xdr:colOff>
      <xdr:row>33</xdr:row>
      <xdr:rowOff>183378</xdr:rowOff>
    </xdr:to>
    <xdr:cxnSp macro="">
      <xdr:nvCxnSpPr>
        <xdr:cNvPr id="114" name="直線コネクタ 113"/>
        <xdr:cNvCxnSpPr/>
      </xdr:nvCxnSpPr>
      <xdr:spPr bwMode="auto">
        <a:xfrm>
          <a:off x="5562600" y="61079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247300</xdr:rowOff>
    </xdr:from>
    <xdr:to>
      <xdr:col>4</xdr:col>
      <xdr:colOff>1117600</xdr:colOff>
      <xdr:row>35</xdr:row>
      <xdr:rowOff>259902</xdr:rowOff>
    </xdr:to>
    <xdr:cxnSp macro="">
      <xdr:nvCxnSpPr>
        <xdr:cNvPr id="115" name="直線コネクタ 114"/>
        <xdr:cNvCxnSpPr/>
      </xdr:nvCxnSpPr>
      <xdr:spPr bwMode="auto">
        <a:xfrm flipV="1">
          <a:off x="5003800" y="6857650"/>
          <a:ext cx="647700" cy="12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330398</xdr:rowOff>
    </xdr:from>
    <xdr:ext cx="762000" cy="259045"/>
    <xdr:sp macro="" textlink="">
      <xdr:nvSpPr>
        <xdr:cNvPr id="116" name="人口1人当たり決算額の推移平均値テキスト445"/>
        <xdr:cNvSpPr txBox="1"/>
      </xdr:nvSpPr>
      <xdr:spPr>
        <a:xfrm>
          <a:off x="5740400" y="694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15421</xdr:rowOff>
    </xdr:from>
    <xdr:to>
      <xdr:col>5</xdr:col>
      <xdr:colOff>34925</xdr:colOff>
      <xdr:row>36</xdr:row>
      <xdr:rowOff>117021</xdr:rowOff>
    </xdr:to>
    <xdr:sp macro="" textlink="">
      <xdr:nvSpPr>
        <xdr:cNvPr id="117" name="フローチャート : 判断 116"/>
        <xdr:cNvSpPr/>
      </xdr:nvSpPr>
      <xdr:spPr bwMode="auto">
        <a:xfrm>
          <a:off x="5600700" y="6968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169576</xdr:rowOff>
    </xdr:from>
    <xdr:to>
      <xdr:col>4</xdr:col>
      <xdr:colOff>469900</xdr:colOff>
      <xdr:row>35</xdr:row>
      <xdr:rowOff>259902</xdr:rowOff>
    </xdr:to>
    <xdr:cxnSp macro="">
      <xdr:nvCxnSpPr>
        <xdr:cNvPr id="118" name="直線コネクタ 117"/>
        <xdr:cNvCxnSpPr/>
      </xdr:nvCxnSpPr>
      <xdr:spPr bwMode="auto">
        <a:xfrm>
          <a:off x="4305300" y="6779926"/>
          <a:ext cx="698500" cy="90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250022</xdr:rowOff>
    </xdr:from>
    <xdr:to>
      <xdr:col>4</xdr:col>
      <xdr:colOff>520700</xdr:colOff>
      <xdr:row>36</xdr:row>
      <xdr:rowOff>8722</xdr:rowOff>
    </xdr:to>
    <xdr:sp macro="" textlink="">
      <xdr:nvSpPr>
        <xdr:cNvPr id="119" name="フローチャート : 判断 118"/>
        <xdr:cNvSpPr/>
      </xdr:nvSpPr>
      <xdr:spPr bwMode="auto">
        <a:xfrm>
          <a:off x="4953000" y="6860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336399</xdr:rowOff>
    </xdr:from>
    <xdr:ext cx="736600" cy="259045"/>
    <xdr:sp macro="" textlink="">
      <xdr:nvSpPr>
        <xdr:cNvPr id="120" name="テキスト ボックス 119"/>
        <xdr:cNvSpPr txBox="1"/>
      </xdr:nvSpPr>
      <xdr:spPr>
        <a:xfrm>
          <a:off x="4622800" y="694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169576</xdr:rowOff>
    </xdr:from>
    <xdr:to>
      <xdr:col>3</xdr:col>
      <xdr:colOff>904875</xdr:colOff>
      <xdr:row>35</xdr:row>
      <xdr:rowOff>214725</xdr:rowOff>
    </xdr:to>
    <xdr:cxnSp macro="">
      <xdr:nvCxnSpPr>
        <xdr:cNvPr id="121" name="直線コネクタ 120"/>
        <xdr:cNvCxnSpPr/>
      </xdr:nvCxnSpPr>
      <xdr:spPr bwMode="auto">
        <a:xfrm flipV="1">
          <a:off x="3606800" y="6779926"/>
          <a:ext cx="698500" cy="45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193443</xdr:rowOff>
    </xdr:from>
    <xdr:to>
      <xdr:col>3</xdr:col>
      <xdr:colOff>955675</xdr:colOff>
      <xdr:row>35</xdr:row>
      <xdr:rowOff>295043</xdr:rowOff>
    </xdr:to>
    <xdr:sp macro="" textlink="">
      <xdr:nvSpPr>
        <xdr:cNvPr id="122" name="フローチャート : 判断 121"/>
        <xdr:cNvSpPr/>
      </xdr:nvSpPr>
      <xdr:spPr bwMode="auto">
        <a:xfrm>
          <a:off x="4254500" y="6803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279820</xdr:rowOff>
    </xdr:from>
    <xdr:ext cx="762000" cy="259045"/>
    <xdr:sp macro="" textlink="">
      <xdr:nvSpPr>
        <xdr:cNvPr id="123" name="テキスト ボックス 122"/>
        <xdr:cNvSpPr txBox="1"/>
      </xdr:nvSpPr>
      <xdr:spPr>
        <a:xfrm>
          <a:off x="3924300" y="689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190665</xdr:rowOff>
    </xdr:from>
    <xdr:to>
      <xdr:col>3</xdr:col>
      <xdr:colOff>206375</xdr:colOff>
      <xdr:row>35</xdr:row>
      <xdr:rowOff>214725</xdr:rowOff>
    </xdr:to>
    <xdr:cxnSp macro="">
      <xdr:nvCxnSpPr>
        <xdr:cNvPr id="124" name="直線コネクタ 123"/>
        <xdr:cNvCxnSpPr/>
      </xdr:nvCxnSpPr>
      <xdr:spPr bwMode="auto">
        <a:xfrm>
          <a:off x="2908300" y="6801015"/>
          <a:ext cx="698500" cy="24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150066</xdr:rowOff>
    </xdr:from>
    <xdr:to>
      <xdr:col>3</xdr:col>
      <xdr:colOff>257175</xdr:colOff>
      <xdr:row>35</xdr:row>
      <xdr:rowOff>251666</xdr:rowOff>
    </xdr:to>
    <xdr:sp macro="" textlink="">
      <xdr:nvSpPr>
        <xdr:cNvPr id="125" name="フローチャート : 判断 124"/>
        <xdr:cNvSpPr/>
      </xdr:nvSpPr>
      <xdr:spPr bwMode="auto">
        <a:xfrm>
          <a:off x="3556000" y="6760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261843</xdr:rowOff>
    </xdr:from>
    <xdr:ext cx="762000" cy="259045"/>
    <xdr:sp macro="" textlink="">
      <xdr:nvSpPr>
        <xdr:cNvPr id="126" name="テキスト ボックス 125"/>
        <xdr:cNvSpPr txBox="1"/>
      </xdr:nvSpPr>
      <xdr:spPr>
        <a:xfrm>
          <a:off x="3225800" y="652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100374</xdr:rowOff>
    </xdr:from>
    <xdr:to>
      <xdr:col>2</xdr:col>
      <xdr:colOff>692150</xdr:colOff>
      <xdr:row>35</xdr:row>
      <xdr:rowOff>201974</xdr:rowOff>
    </xdr:to>
    <xdr:sp macro="" textlink="">
      <xdr:nvSpPr>
        <xdr:cNvPr id="127" name="フローチャート : 判断 126"/>
        <xdr:cNvSpPr/>
      </xdr:nvSpPr>
      <xdr:spPr bwMode="auto">
        <a:xfrm>
          <a:off x="2857500" y="6710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212151</xdr:rowOff>
    </xdr:from>
    <xdr:ext cx="762000" cy="259045"/>
    <xdr:sp macro="" textlink="">
      <xdr:nvSpPr>
        <xdr:cNvPr id="128" name="テキスト ボックス 127"/>
        <xdr:cNvSpPr txBox="1"/>
      </xdr:nvSpPr>
      <xdr:spPr>
        <a:xfrm>
          <a:off x="2527300" y="647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196500</xdr:rowOff>
    </xdr:from>
    <xdr:to>
      <xdr:col>5</xdr:col>
      <xdr:colOff>34925</xdr:colOff>
      <xdr:row>35</xdr:row>
      <xdr:rowOff>298100</xdr:rowOff>
    </xdr:to>
    <xdr:sp macro="" textlink="">
      <xdr:nvSpPr>
        <xdr:cNvPr id="134" name="円/楕円 133"/>
        <xdr:cNvSpPr/>
      </xdr:nvSpPr>
      <xdr:spPr bwMode="auto">
        <a:xfrm>
          <a:off x="5600700" y="6806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41577</xdr:rowOff>
    </xdr:from>
    <xdr:ext cx="762000" cy="259045"/>
    <xdr:sp macro="" textlink="">
      <xdr:nvSpPr>
        <xdr:cNvPr id="135" name="人口1人当たり決算額の推移該当値テキスト445"/>
        <xdr:cNvSpPr txBox="1"/>
      </xdr:nvSpPr>
      <xdr:spPr>
        <a:xfrm>
          <a:off x="5740400" y="665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17,790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209102</xdr:rowOff>
    </xdr:from>
    <xdr:to>
      <xdr:col>4</xdr:col>
      <xdr:colOff>520700</xdr:colOff>
      <xdr:row>35</xdr:row>
      <xdr:rowOff>310702</xdr:rowOff>
    </xdr:to>
    <xdr:sp macro="" textlink="">
      <xdr:nvSpPr>
        <xdr:cNvPr id="136" name="円/楕円 135"/>
        <xdr:cNvSpPr/>
      </xdr:nvSpPr>
      <xdr:spPr bwMode="auto">
        <a:xfrm>
          <a:off x="4953000" y="6819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320879</xdr:rowOff>
    </xdr:from>
    <xdr:ext cx="736600" cy="259045"/>
    <xdr:sp macro="" textlink="">
      <xdr:nvSpPr>
        <xdr:cNvPr id="137" name="テキスト ボックス 136"/>
        <xdr:cNvSpPr txBox="1"/>
      </xdr:nvSpPr>
      <xdr:spPr>
        <a:xfrm>
          <a:off x="4622800" y="6588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17,349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118776</xdr:rowOff>
    </xdr:from>
    <xdr:to>
      <xdr:col>3</xdr:col>
      <xdr:colOff>955675</xdr:colOff>
      <xdr:row>35</xdr:row>
      <xdr:rowOff>220376</xdr:rowOff>
    </xdr:to>
    <xdr:sp macro="" textlink="">
      <xdr:nvSpPr>
        <xdr:cNvPr id="138" name="円/楕円 137"/>
        <xdr:cNvSpPr/>
      </xdr:nvSpPr>
      <xdr:spPr bwMode="auto">
        <a:xfrm>
          <a:off x="4254500" y="6729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230553</xdr:rowOff>
    </xdr:from>
    <xdr:ext cx="762000" cy="259045"/>
    <xdr:sp macro="" textlink="">
      <xdr:nvSpPr>
        <xdr:cNvPr id="139" name="テキスト ボックス 138"/>
        <xdr:cNvSpPr txBox="1"/>
      </xdr:nvSpPr>
      <xdr:spPr>
        <a:xfrm>
          <a:off x="3924300" y="649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20,510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163925</xdr:rowOff>
    </xdr:from>
    <xdr:to>
      <xdr:col>3</xdr:col>
      <xdr:colOff>257175</xdr:colOff>
      <xdr:row>35</xdr:row>
      <xdr:rowOff>265525</xdr:rowOff>
    </xdr:to>
    <xdr:sp macro="" textlink="">
      <xdr:nvSpPr>
        <xdr:cNvPr id="140" name="円/楕円 139"/>
        <xdr:cNvSpPr/>
      </xdr:nvSpPr>
      <xdr:spPr bwMode="auto">
        <a:xfrm>
          <a:off x="3556000" y="6774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250302</xdr:rowOff>
    </xdr:from>
    <xdr:ext cx="762000" cy="259045"/>
    <xdr:sp macro="" textlink="">
      <xdr:nvSpPr>
        <xdr:cNvPr id="141" name="テキスト ボックス 140"/>
        <xdr:cNvSpPr txBox="1"/>
      </xdr:nvSpPr>
      <xdr:spPr>
        <a:xfrm>
          <a:off x="3225800" y="686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18,930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139865</xdr:rowOff>
    </xdr:from>
    <xdr:to>
      <xdr:col>2</xdr:col>
      <xdr:colOff>692150</xdr:colOff>
      <xdr:row>35</xdr:row>
      <xdr:rowOff>241465</xdr:rowOff>
    </xdr:to>
    <xdr:sp macro="" textlink="">
      <xdr:nvSpPr>
        <xdr:cNvPr id="142" name="円/楕円 141"/>
        <xdr:cNvSpPr/>
      </xdr:nvSpPr>
      <xdr:spPr bwMode="auto">
        <a:xfrm>
          <a:off x="2857500" y="6750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226242</xdr:rowOff>
    </xdr:from>
    <xdr:ext cx="762000" cy="259045"/>
    <xdr:sp macro="" textlink="">
      <xdr:nvSpPr>
        <xdr:cNvPr id="143" name="テキスト ボックス 142"/>
        <xdr:cNvSpPr txBox="1"/>
      </xdr:nvSpPr>
      <xdr:spPr>
        <a:xfrm>
          <a:off x="2527300" y="683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19,772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奈良県天理市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67,238
66,417
86.42
27,891,012
26,624,332
972,980
14,384,904
26,529,493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88.4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69,767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43505</xdr:rowOff>
    </xdr:from>
    <xdr:to>
      <xdr:col>6</xdr:col>
      <xdr:colOff>510540</xdr:colOff>
      <xdr:row>39</xdr:row>
      <xdr:rowOff>36030</xdr:rowOff>
    </xdr:to>
    <xdr:cxnSp macro="">
      <xdr:nvCxnSpPr>
        <xdr:cNvPr id="54" name="直線コネクタ 53"/>
        <xdr:cNvCxnSpPr/>
      </xdr:nvCxnSpPr>
      <xdr:spPr>
        <a:xfrm flipV="1">
          <a:off x="4633595" y="5187005"/>
          <a:ext cx="1270" cy="153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39857</xdr:rowOff>
    </xdr:from>
    <xdr:ext cx="534377" cy="259045"/>
    <xdr:sp macro="" textlink="">
      <xdr:nvSpPr>
        <xdr:cNvPr id="55" name="人件費最小値テキスト"/>
        <xdr:cNvSpPr txBox="1"/>
      </xdr:nvSpPr>
      <xdr:spPr>
        <a:xfrm>
          <a:off x="4686300" y="672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37,035</a:t>
          </a:r>
          <a:endParaRPr kumimoji="1" lang="ja-JP" altLang="en-US" sz="1000" b="1">
            <a:latin typeface="ＭＳ Ｐゴシック"/>
          </a:endParaRPr>
        </a:p>
      </xdr:txBody>
    </xdr:sp>
    <xdr:clientData/>
  </xdr:oneCellAnchor>
  <xdr:twoCellAnchor>
    <xdr:from>
      <xdr:col>6</xdr:col>
      <xdr:colOff>422275</xdr:colOff>
      <xdr:row>39</xdr:row>
      <xdr:rowOff>36030</xdr:rowOff>
    </xdr:from>
    <xdr:to>
      <xdr:col>6</xdr:col>
      <xdr:colOff>600075</xdr:colOff>
      <xdr:row>39</xdr:row>
      <xdr:rowOff>36030</xdr:rowOff>
    </xdr:to>
    <xdr:cxnSp macro="">
      <xdr:nvCxnSpPr>
        <xdr:cNvPr id="56" name="直線コネクタ 55"/>
        <xdr:cNvCxnSpPr/>
      </xdr:nvCxnSpPr>
      <xdr:spPr>
        <a:xfrm>
          <a:off x="4546600" y="672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161632</xdr:rowOff>
    </xdr:from>
    <xdr:ext cx="599010" cy="259045"/>
    <xdr:sp macro="" textlink="">
      <xdr:nvSpPr>
        <xdr:cNvPr id="57"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104,208</a:t>
          </a:r>
          <a:endParaRPr kumimoji="1" lang="ja-JP" altLang="en-US" sz="1000" b="1">
            <a:latin typeface="ＭＳ Ｐゴシック"/>
          </a:endParaRPr>
        </a:p>
      </xdr:txBody>
    </xdr:sp>
    <xdr:clientData/>
  </xdr:oneCellAnchor>
  <xdr:twoCellAnchor>
    <xdr:from>
      <xdr:col>6</xdr:col>
      <xdr:colOff>422275</xdr:colOff>
      <xdr:row>30</xdr:row>
      <xdr:rowOff>43505</xdr:rowOff>
    </xdr:from>
    <xdr:to>
      <xdr:col>6</xdr:col>
      <xdr:colOff>600075</xdr:colOff>
      <xdr:row>30</xdr:row>
      <xdr:rowOff>43505</xdr:rowOff>
    </xdr:to>
    <xdr:cxnSp macro="">
      <xdr:nvCxnSpPr>
        <xdr:cNvPr id="58" name="直線コネクタ 57"/>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43802</xdr:rowOff>
    </xdr:from>
    <xdr:to>
      <xdr:col>6</xdr:col>
      <xdr:colOff>511175</xdr:colOff>
      <xdr:row>33</xdr:row>
      <xdr:rowOff>86848</xdr:rowOff>
    </xdr:to>
    <xdr:cxnSp macro="">
      <xdr:nvCxnSpPr>
        <xdr:cNvPr id="59" name="直線コネクタ 58"/>
        <xdr:cNvCxnSpPr/>
      </xdr:nvCxnSpPr>
      <xdr:spPr>
        <a:xfrm>
          <a:off x="3797300" y="5701652"/>
          <a:ext cx="838200" cy="4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167637</xdr:rowOff>
    </xdr:from>
    <xdr:ext cx="534377" cy="259045"/>
    <xdr:sp macro="" textlink="">
      <xdr:nvSpPr>
        <xdr:cNvPr id="60" name="人件費平均値テキスト"/>
        <xdr:cNvSpPr txBox="1"/>
      </xdr:nvSpPr>
      <xdr:spPr>
        <a:xfrm>
          <a:off x="4686300" y="6168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17760</xdr:rowOff>
    </xdr:from>
    <xdr:to>
      <xdr:col>6</xdr:col>
      <xdr:colOff>561975</xdr:colOff>
      <xdr:row>36</xdr:row>
      <xdr:rowOff>119360</xdr:rowOff>
    </xdr:to>
    <xdr:sp macro="" textlink="">
      <xdr:nvSpPr>
        <xdr:cNvPr id="61" name="フローチャート : 判断 60"/>
        <xdr:cNvSpPr/>
      </xdr:nvSpPr>
      <xdr:spPr>
        <a:xfrm>
          <a:off x="45847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150993</xdr:rowOff>
    </xdr:from>
    <xdr:to>
      <xdr:col>5</xdr:col>
      <xdr:colOff>358775</xdr:colOff>
      <xdr:row>33</xdr:row>
      <xdr:rowOff>43802</xdr:rowOff>
    </xdr:to>
    <xdr:cxnSp macro="">
      <xdr:nvCxnSpPr>
        <xdr:cNvPr id="62" name="直線コネクタ 61"/>
        <xdr:cNvCxnSpPr/>
      </xdr:nvCxnSpPr>
      <xdr:spPr>
        <a:xfrm>
          <a:off x="2908300" y="5637393"/>
          <a:ext cx="889000" cy="6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29144</xdr:rowOff>
    </xdr:from>
    <xdr:to>
      <xdr:col>5</xdr:col>
      <xdr:colOff>409575</xdr:colOff>
      <xdr:row>35</xdr:row>
      <xdr:rowOff>130744</xdr:rowOff>
    </xdr:to>
    <xdr:sp macro="" textlink="">
      <xdr:nvSpPr>
        <xdr:cNvPr id="63" name="フローチャート : 判断 62"/>
        <xdr:cNvSpPr/>
      </xdr:nvSpPr>
      <xdr:spPr>
        <a:xfrm>
          <a:off x="3746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121871</xdr:rowOff>
    </xdr:from>
    <xdr:ext cx="534377" cy="259045"/>
    <xdr:sp macro="" textlink="">
      <xdr:nvSpPr>
        <xdr:cNvPr id="64" name="テキスト ボックス 63"/>
        <xdr:cNvSpPr txBox="1"/>
      </xdr:nvSpPr>
      <xdr:spPr>
        <a:xfrm>
          <a:off x="3530111" y="612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150993</xdr:rowOff>
    </xdr:from>
    <xdr:to>
      <xdr:col>4</xdr:col>
      <xdr:colOff>155575</xdr:colOff>
      <xdr:row>33</xdr:row>
      <xdr:rowOff>12438</xdr:rowOff>
    </xdr:to>
    <xdr:cxnSp macro="">
      <xdr:nvCxnSpPr>
        <xdr:cNvPr id="65" name="直線コネクタ 64"/>
        <xdr:cNvCxnSpPr/>
      </xdr:nvCxnSpPr>
      <xdr:spPr>
        <a:xfrm flipV="1">
          <a:off x="2019300" y="5637393"/>
          <a:ext cx="889000" cy="3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37762</xdr:rowOff>
    </xdr:from>
    <xdr:to>
      <xdr:col>4</xdr:col>
      <xdr:colOff>206375</xdr:colOff>
      <xdr:row>35</xdr:row>
      <xdr:rowOff>139362</xdr:rowOff>
    </xdr:to>
    <xdr:sp macro="" textlink="">
      <xdr:nvSpPr>
        <xdr:cNvPr id="66" name="フローチャート : 判断 65"/>
        <xdr:cNvSpPr/>
      </xdr:nvSpPr>
      <xdr:spPr>
        <a:xfrm>
          <a:off x="2857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130489</xdr:rowOff>
    </xdr:from>
    <xdr:ext cx="534377" cy="259045"/>
    <xdr:sp macro="" textlink="">
      <xdr:nvSpPr>
        <xdr:cNvPr id="67" name="テキスト ボックス 66"/>
        <xdr:cNvSpPr txBox="1"/>
      </xdr:nvSpPr>
      <xdr:spPr>
        <a:xfrm>
          <a:off x="2641111" y="613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83145</xdr:rowOff>
    </xdr:from>
    <xdr:to>
      <xdr:col>2</xdr:col>
      <xdr:colOff>638175</xdr:colOff>
      <xdr:row>33</xdr:row>
      <xdr:rowOff>12438</xdr:rowOff>
    </xdr:to>
    <xdr:cxnSp macro="">
      <xdr:nvCxnSpPr>
        <xdr:cNvPr id="68" name="直線コネクタ 67"/>
        <xdr:cNvCxnSpPr/>
      </xdr:nvCxnSpPr>
      <xdr:spPr>
        <a:xfrm>
          <a:off x="1130300" y="5569545"/>
          <a:ext cx="889000" cy="10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162532</xdr:rowOff>
    </xdr:from>
    <xdr:to>
      <xdr:col>3</xdr:col>
      <xdr:colOff>3175</xdr:colOff>
      <xdr:row>35</xdr:row>
      <xdr:rowOff>92682</xdr:rowOff>
    </xdr:to>
    <xdr:sp macro="" textlink="">
      <xdr:nvSpPr>
        <xdr:cNvPr id="69" name="フローチャート : 判断 68"/>
        <xdr:cNvSpPr/>
      </xdr:nvSpPr>
      <xdr:spPr>
        <a:xfrm>
          <a:off x="1968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83809</xdr:rowOff>
    </xdr:from>
    <xdr:ext cx="534377" cy="259045"/>
    <xdr:sp macro="" textlink="">
      <xdr:nvSpPr>
        <xdr:cNvPr id="70" name="テキスト ボックス 69"/>
        <xdr:cNvSpPr txBox="1"/>
      </xdr:nvSpPr>
      <xdr:spPr>
        <a:xfrm>
          <a:off x="1752111" y="608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107462</xdr:rowOff>
    </xdr:from>
    <xdr:to>
      <xdr:col>1</xdr:col>
      <xdr:colOff>485775</xdr:colOff>
      <xdr:row>35</xdr:row>
      <xdr:rowOff>37612</xdr:rowOff>
    </xdr:to>
    <xdr:sp macro="" textlink="">
      <xdr:nvSpPr>
        <xdr:cNvPr id="71" name="フローチャート : 判断 70"/>
        <xdr:cNvSpPr/>
      </xdr:nvSpPr>
      <xdr:spPr>
        <a:xfrm>
          <a:off x="1079500" y="593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28739</xdr:rowOff>
    </xdr:from>
    <xdr:ext cx="534377" cy="259045"/>
    <xdr:sp macro="" textlink="">
      <xdr:nvSpPr>
        <xdr:cNvPr id="72" name="テキスト ボックス 71"/>
        <xdr:cNvSpPr txBox="1"/>
      </xdr:nvSpPr>
      <xdr:spPr>
        <a:xfrm>
          <a:off x="863111" y="602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36048</xdr:rowOff>
    </xdr:from>
    <xdr:to>
      <xdr:col>6</xdr:col>
      <xdr:colOff>561975</xdr:colOff>
      <xdr:row>33</xdr:row>
      <xdr:rowOff>137648</xdr:rowOff>
    </xdr:to>
    <xdr:sp macro="" textlink="">
      <xdr:nvSpPr>
        <xdr:cNvPr id="78" name="円/楕円 77"/>
        <xdr:cNvSpPr/>
      </xdr:nvSpPr>
      <xdr:spPr>
        <a:xfrm>
          <a:off x="4584700" y="569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58925</xdr:rowOff>
    </xdr:from>
    <xdr:ext cx="534377" cy="259045"/>
    <xdr:sp macro="" textlink="">
      <xdr:nvSpPr>
        <xdr:cNvPr id="79" name="人件費該当値テキスト"/>
        <xdr:cNvSpPr txBox="1"/>
      </xdr:nvSpPr>
      <xdr:spPr>
        <a:xfrm>
          <a:off x="4686300" y="554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79,812</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164452</xdr:rowOff>
    </xdr:from>
    <xdr:to>
      <xdr:col>5</xdr:col>
      <xdr:colOff>409575</xdr:colOff>
      <xdr:row>33</xdr:row>
      <xdr:rowOff>94602</xdr:rowOff>
    </xdr:to>
    <xdr:sp macro="" textlink="">
      <xdr:nvSpPr>
        <xdr:cNvPr id="80" name="円/楕円 79"/>
        <xdr:cNvSpPr/>
      </xdr:nvSpPr>
      <xdr:spPr>
        <a:xfrm>
          <a:off x="3746500" y="565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111129</xdr:rowOff>
    </xdr:from>
    <xdr:ext cx="534377" cy="259045"/>
    <xdr:sp macro="" textlink="">
      <xdr:nvSpPr>
        <xdr:cNvPr id="81" name="テキスト ボックス 80"/>
        <xdr:cNvSpPr txBox="1"/>
      </xdr:nvSpPr>
      <xdr:spPr>
        <a:xfrm>
          <a:off x="3530111" y="542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81,695</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100193</xdr:rowOff>
    </xdr:from>
    <xdr:to>
      <xdr:col>4</xdr:col>
      <xdr:colOff>206375</xdr:colOff>
      <xdr:row>33</xdr:row>
      <xdr:rowOff>30343</xdr:rowOff>
    </xdr:to>
    <xdr:sp macro="" textlink="">
      <xdr:nvSpPr>
        <xdr:cNvPr id="82" name="円/楕円 81"/>
        <xdr:cNvSpPr/>
      </xdr:nvSpPr>
      <xdr:spPr>
        <a:xfrm>
          <a:off x="2857500" y="558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46870</xdr:rowOff>
    </xdr:from>
    <xdr:ext cx="534377" cy="259045"/>
    <xdr:sp macro="" textlink="">
      <xdr:nvSpPr>
        <xdr:cNvPr id="83" name="テキスト ボックス 82"/>
        <xdr:cNvSpPr txBox="1"/>
      </xdr:nvSpPr>
      <xdr:spPr>
        <a:xfrm>
          <a:off x="2641111" y="536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84,506</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133088</xdr:rowOff>
    </xdr:from>
    <xdr:to>
      <xdr:col>3</xdr:col>
      <xdr:colOff>3175</xdr:colOff>
      <xdr:row>33</xdr:row>
      <xdr:rowOff>63238</xdr:rowOff>
    </xdr:to>
    <xdr:sp macro="" textlink="">
      <xdr:nvSpPr>
        <xdr:cNvPr id="84" name="円/楕円 83"/>
        <xdr:cNvSpPr/>
      </xdr:nvSpPr>
      <xdr:spPr>
        <a:xfrm>
          <a:off x="1968500" y="561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79765</xdr:rowOff>
    </xdr:from>
    <xdr:ext cx="534377" cy="259045"/>
    <xdr:sp macro="" textlink="">
      <xdr:nvSpPr>
        <xdr:cNvPr id="85" name="テキスト ボックス 84"/>
        <xdr:cNvSpPr txBox="1"/>
      </xdr:nvSpPr>
      <xdr:spPr>
        <a:xfrm>
          <a:off x="1752111" y="539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83,067</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32345</xdr:rowOff>
    </xdr:from>
    <xdr:to>
      <xdr:col>1</xdr:col>
      <xdr:colOff>485775</xdr:colOff>
      <xdr:row>32</xdr:row>
      <xdr:rowOff>133945</xdr:rowOff>
    </xdr:to>
    <xdr:sp macro="" textlink="">
      <xdr:nvSpPr>
        <xdr:cNvPr id="86" name="円/楕円 85"/>
        <xdr:cNvSpPr/>
      </xdr:nvSpPr>
      <xdr:spPr>
        <a:xfrm>
          <a:off x="1079500" y="551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30</xdr:row>
      <xdr:rowOff>150472</xdr:rowOff>
    </xdr:from>
    <xdr:ext cx="534377" cy="259045"/>
    <xdr:sp macro="" textlink="">
      <xdr:nvSpPr>
        <xdr:cNvPr id="87" name="テキスト ボックス 86"/>
        <xdr:cNvSpPr txBox="1"/>
      </xdr:nvSpPr>
      <xdr:spPr>
        <a:xfrm>
          <a:off x="863111" y="529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87,474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35099</xdr:rowOff>
    </xdr:from>
    <xdr:to>
      <xdr:col>6</xdr:col>
      <xdr:colOff>510540</xdr:colOff>
      <xdr:row>58</xdr:row>
      <xdr:rowOff>132515</xdr:rowOff>
    </xdr:to>
    <xdr:cxnSp macro="">
      <xdr:nvCxnSpPr>
        <xdr:cNvPr id="114" name="直線コネクタ 113"/>
        <xdr:cNvCxnSpPr/>
      </xdr:nvCxnSpPr>
      <xdr:spPr>
        <a:xfrm flipV="1">
          <a:off x="4633595" y="8779049"/>
          <a:ext cx="1270" cy="1297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136342</xdr:rowOff>
    </xdr:from>
    <xdr:ext cx="534377" cy="259045"/>
    <xdr:sp macro="" textlink="">
      <xdr:nvSpPr>
        <xdr:cNvPr id="115" name="物件費最小値テキスト"/>
        <xdr:cNvSpPr txBox="1"/>
      </xdr:nvSpPr>
      <xdr:spPr>
        <a:xfrm>
          <a:off x="4686300" y="1008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34,220</a:t>
          </a:r>
          <a:endParaRPr kumimoji="1" lang="ja-JP" altLang="en-US" sz="1000" b="1">
            <a:latin typeface="ＭＳ Ｐゴシック"/>
          </a:endParaRPr>
        </a:p>
      </xdr:txBody>
    </xdr:sp>
    <xdr:clientData/>
  </xdr:oneCellAnchor>
  <xdr:twoCellAnchor>
    <xdr:from>
      <xdr:col>6</xdr:col>
      <xdr:colOff>422275</xdr:colOff>
      <xdr:row>58</xdr:row>
      <xdr:rowOff>132515</xdr:rowOff>
    </xdr:from>
    <xdr:to>
      <xdr:col>6</xdr:col>
      <xdr:colOff>600075</xdr:colOff>
      <xdr:row>58</xdr:row>
      <xdr:rowOff>132515</xdr:rowOff>
    </xdr:to>
    <xdr:cxnSp macro="">
      <xdr:nvCxnSpPr>
        <xdr:cNvPr id="116" name="直線コネクタ 115"/>
        <xdr:cNvCxnSpPr/>
      </xdr:nvCxnSpPr>
      <xdr:spPr>
        <a:xfrm>
          <a:off x="4546600" y="1007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153226</xdr:rowOff>
    </xdr:from>
    <xdr:ext cx="534377" cy="259045"/>
    <xdr:sp macro="" textlink="">
      <xdr:nvSpPr>
        <xdr:cNvPr id="117" name="物件費最大値テキスト"/>
        <xdr:cNvSpPr txBox="1"/>
      </xdr:nvSpPr>
      <xdr:spPr>
        <a:xfrm>
          <a:off x="4686300" y="855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73,953</a:t>
          </a:r>
          <a:endParaRPr kumimoji="1" lang="ja-JP" altLang="en-US" sz="1000" b="1">
            <a:latin typeface="ＭＳ Ｐゴシック"/>
          </a:endParaRPr>
        </a:p>
      </xdr:txBody>
    </xdr:sp>
    <xdr:clientData/>
  </xdr:oneCellAnchor>
  <xdr:twoCellAnchor>
    <xdr:from>
      <xdr:col>6</xdr:col>
      <xdr:colOff>422275</xdr:colOff>
      <xdr:row>51</xdr:row>
      <xdr:rowOff>35099</xdr:rowOff>
    </xdr:from>
    <xdr:to>
      <xdr:col>6</xdr:col>
      <xdr:colOff>600075</xdr:colOff>
      <xdr:row>51</xdr:row>
      <xdr:rowOff>35099</xdr:rowOff>
    </xdr:to>
    <xdr:cxnSp macro="">
      <xdr:nvCxnSpPr>
        <xdr:cNvPr id="118" name="直線コネクタ 117"/>
        <xdr:cNvCxnSpPr/>
      </xdr:nvCxnSpPr>
      <xdr:spPr>
        <a:xfrm>
          <a:off x="4546600" y="877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83955</xdr:rowOff>
    </xdr:from>
    <xdr:to>
      <xdr:col>6</xdr:col>
      <xdr:colOff>511175</xdr:colOff>
      <xdr:row>56</xdr:row>
      <xdr:rowOff>124678</xdr:rowOff>
    </xdr:to>
    <xdr:cxnSp macro="">
      <xdr:nvCxnSpPr>
        <xdr:cNvPr id="119" name="直線コネクタ 118"/>
        <xdr:cNvCxnSpPr/>
      </xdr:nvCxnSpPr>
      <xdr:spPr>
        <a:xfrm flipV="1">
          <a:off x="3797300" y="9685155"/>
          <a:ext cx="838200" cy="40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142801</xdr:rowOff>
    </xdr:from>
    <xdr:ext cx="534377" cy="259045"/>
    <xdr:sp macro="" textlink="">
      <xdr:nvSpPr>
        <xdr:cNvPr id="120" name="物件費平均値テキスト"/>
        <xdr:cNvSpPr txBox="1"/>
      </xdr:nvSpPr>
      <xdr:spPr>
        <a:xfrm>
          <a:off x="4686300" y="9401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119924</xdr:rowOff>
    </xdr:from>
    <xdr:to>
      <xdr:col>6</xdr:col>
      <xdr:colOff>561975</xdr:colOff>
      <xdr:row>56</xdr:row>
      <xdr:rowOff>50074</xdr:rowOff>
    </xdr:to>
    <xdr:sp macro="" textlink="">
      <xdr:nvSpPr>
        <xdr:cNvPr id="121" name="フローチャート : 判断 120"/>
        <xdr:cNvSpPr/>
      </xdr:nvSpPr>
      <xdr:spPr>
        <a:xfrm>
          <a:off x="45847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124678</xdr:rowOff>
    </xdr:from>
    <xdr:to>
      <xdr:col>5</xdr:col>
      <xdr:colOff>358775</xdr:colOff>
      <xdr:row>56</xdr:row>
      <xdr:rowOff>168504</xdr:rowOff>
    </xdr:to>
    <xdr:cxnSp macro="">
      <xdr:nvCxnSpPr>
        <xdr:cNvPr id="122" name="直線コネクタ 121"/>
        <xdr:cNvCxnSpPr/>
      </xdr:nvCxnSpPr>
      <xdr:spPr>
        <a:xfrm flipV="1">
          <a:off x="2908300" y="9725878"/>
          <a:ext cx="889000" cy="4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24794</xdr:rowOff>
    </xdr:from>
    <xdr:to>
      <xdr:col>5</xdr:col>
      <xdr:colOff>409575</xdr:colOff>
      <xdr:row>54</xdr:row>
      <xdr:rowOff>126394</xdr:rowOff>
    </xdr:to>
    <xdr:sp macro="" textlink="">
      <xdr:nvSpPr>
        <xdr:cNvPr id="123" name="フローチャート : 判断 122"/>
        <xdr:cNvSpPr/>
      </xdr:nvSpPr>
      <xdr:spPr>
        <a:xfrm>
          <a:off x="3746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142921</xdr:rowOff>
    </xdr:from>
    <xdr:ext cx="534377" cy="259045"/>
    <xdr:sp macro="" textlink="">
      <xdr:nvSpPr>
        <xdr:cNvPr id="124" name="テキスト ボックス 123"/>
        <xdr:cNvSpPr txBox="1"/>
      </xdr:nvSpPr>
      <xdr:spPr>
        <a:xfrm>
          <a:off x="3530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154167</xdr:rowOff>
    </xdr:from>
    <xdr:to>
      <xdr:col>4</xdr:col>
      <xdr:colOff>155575</xdr:colOff>
      <xdr:row>56</xdr:row>
      <xdr:rowOff>168504</xdr:rowOff>
    </xdr:to>
    <xdr:cxnSp macro="">
      <xdr:nvCxnSpPr>
        <xdr:cNvPr id="125" name="直線コネクタ 124"/>
        <xdr:cNvCxnSpPr/>
      </xdr:nvCxnSpPr>
      <xdr:spPr>
        <a:xfrm>
          <a:off x="2019300" y="9755367"/>
          <a:ext cx="889000" cy="1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9478</xdr:rowOff>
    </xdr:from>
    <xdr:to>
      <xdr:col>4</xdr:col>
      <xdr:colOff>206375</xdr:colOff>
      <xdr:row>54</xdr:row>
      <xdr:rowOff>111078</xdr:rowOff>
    </xdr:to>
    <xdr:sp macro="" textlink="">
      <xdr:nvSpPr>
        <xdr:cNvPr id="126" name="フローチャート : 判断 125"/>
        <xdr:cNvSpPr/>
      </xdr:nvSpPr>
      <xdr:spPr>
        <a:xfrm>
          <a:off x="2857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127605</xdr:rowOff>
    </xdr:from>
    <xdr:ext cx="534377" cy="259045"/>
    <xdr:sp macro="" textlink="">
      <xdr:nvSpPr>
        <xdr:cNvPr id="127" name="テキスト ボックス 126"/>
        <xdr:cNvSpPr txBox="1"/>
      </xdr:nvSpPr>
      <xdr:spPr>
        <a:xfrm>
          <a:off x="2641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114554</xdr:rowOff>
    </xdr:from>
    <xdr:to>
      <xdr:col>2</xdr:col>
      <xdr:colOff>638175</xdr:colOff>
      <xdr:row>56</xdr:row>
      <xdr:rowOff>154167</xdr:rowOff>
    </xdr:to>
    <xdr:cxnSp macro="">
      <xdr:nvCxnSpPr>
        <xdr:cNvPr id="128" name="直線コネクタ 127"/>
        <xdr:cNvCxnSpPr/>
      </xdr:nvCxnSpPr>
      <xdr:spPr>
        <a:xfrm>
          <a:off x="1130300" y="9715754"/>
          <a:ext cx="889000" cy="3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120218</xdr:rowOff>
    </xdr:from>
    <xdr:to>
      <xdr:col>3</xdr:col>
      <xdr:colOff>3175</xdr:colOff>
      <xdr:row>55</xdr:row>
      <xdr:rowOff>50368</xdr:rowOff>
    </xdr:to>
    <xdr:sp macro="" textlink="">
      <xdr:nvSpPr>
        <xdr:cNvPr id="129" name="フローチャート : 判断 128"/>
        <xdr:cNvSpPr/>
      </xdr:nvSpPr>
      <xdr:spPr>
        <a:xfrm>
          <a:off x="1968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66895</xdr:rowOff>
    </xdr:from>
    <xdr:ext cx="534377" cy="259045"/>
    <xdr:sp macro="" textlink="">
      <xdr:nvSpPr>
        <xdr:cNvPr id="130" name="テキスト ボックス 129"/>
        <xdr:cNvSpPr txBox="1"/>
      </xdr:nvSpPr>
      <xdr:spPr>
        <a:xfrm>
          <a:off x="1752111" y="91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136971</xdr:rowOff>
    </xdr:from>
    <xdr:to>
      <xdr:col>1</xdr:col>
      <xdr:colOff>485775</xdr:colOff>
      <xdr:row>55</xdr:row>
      <xdr:rowOff>67121</xdr:rowOff>
    </xdr:to>
    <xdr:sp macro="" textlink="">
      <xdr:nvSpPr>
        <xdr:cNvPr id="131" name="フローチャート : 判断 130"/>
        <xdr:cNvSpPr/>
      </xdr:nvSpPr>
      <xdr:spPr>
        <a:xfrm>
          <a:off x="1079500" y="939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83648</xdr:rowOff>
    </xdr:from>
    <xdr:ext cx="534377" cy="259045"/>
    <xdr:sp macro="" textlink="">
      <xdr:nvSpPr>
        <xdr:cNvPr id="132" name="テキスト ボックス 131"/>
        <xdr:cNvSpPr txBox="1"/>
      </xdr:nvSpPr>
      <xdr:spPr>
        <a:xfrm>
          <a:off x="863111" y="917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33155</xdr:rowOff>
    </xdr:from>
    <xdr:to>
      <xdr:col>6</xdr:col>
      <xdr:colOff>561975</xdr:colOff>
      <xdr:row>56</xdr:row>
      <xdr:rowOff>134755</xdr:rowOff>
    </xdr:to>
    <xdr:sp macro="" textlink="">
      <xdr:nvSpPr>
        <xdr:cNvPr id="138" name="円/楕円 137"/>
        <xdr:cNvSpPr/>
      </xdr:nvSpPr>
      <xdr:spPr>
        <a:xfrm>
          <a:off x="4584700" y="96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11582</xdr:rowOff>
    </xdr:from>
    <xdr:ext cx="534377" cy="259045"/>
    <xdr:sp macro="" textlink="">
      <xdr:nvSpPr>
        <xdr:cNvPr id="139" name="物件費該当値テキスト"/>
        <xdr:cNvSpPr txBox="1"/>
      </xdr:nvSpPr>
      <xdr:spPr>
        <a:xfrm>
          <a:off x="4686300" y="961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46,207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73878</xdr:rowOff>
    </xdr:from>
    <xdr:to>
      <xdr:col>5</xdr:col>
      <xdr:colOff>409575</xdr:colOff>
      <xdr:row>57</xdr:row>
      <xdr:rowOff>4028</xdr:rowOff>
    </xdr:to>
    <xdr:sp macro="" textlink="">
      <xdr:nvSpPr>
        <xdr:cNvPr id="140" name="円/楕円 139"/>
        <xdr:cNvSpPr/>
      </xdr:nvSpPr>
      <xdr:spPr>
        <a:xfrm>
          <a:off x="3746500" y="967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166605</xdr:rowOff>
    </xdr:from>
    <xdr:ext cx="534377" cy="259045"/>
    <xdr:sp macro="" textlink="">
      <xdr:nvSpPr>
        <xdr:cNvPr id="141" name="テキスト ボックス 140"/>
        <xdr:cNvSpPr txBox="1"/>
      </xdr:nvSpPr>
      <xdr:spPr>
        <a:xfrm>
          <a:off x="3530111" y="976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44,960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117704</xdr:rowOff>
    </xdr:from>
    <xdr:to>
      <xdr:col>4</xdr:col>
      <xdr:colOff>206375</xdr:colOff>
      <xdr:row>57</xdr:row>
      <xdr:rowOff>47854</xdr:rowOff>
    </xdr:to>
    <xdr:sp macro="" textlink="">
      <xdr:nvSpPr>
        <xdr:cNvPr id="142" name="円/楕円 141"/>
        <xdr:cNvSpPr/>
      </xdr:nvSpPr>
      <xdr:spPr>
        <a:xfrm>
          <a:off x="2857500" y="971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38981</xdr:rowOff>
    </xdr:from>
    <xdr:ext cx="534377" cy="259045"/>
    <xdr:sp macro="" textlink="">
      <xdr:nvSpPr>
        <xdr:cNvPr id="143" name="テキスト ボックス 142"/>
        <xdr:cNvSpPr txBox="1"/>
      </xdr:nvSpPr>
      <xdr:spPr>
        <a:xfrm>
          <a:off x="2641111" y="981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43,618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103367</xdr:rowOff>
    </xdr:from>
    <xdr:to>
      <xdr:col>3</xdr:col>
      <xdr:colOff>3175</xdr:colOff>
      <xdr:row>57</xdr:row>
      <xdr:rowOff>33517</xdr:rowOff>
    </xdr:to>
    <xdr:sp macro="" textlink="">
      <xdr:nvSpPr>
        <xdr:cNvPr id="144" name="円/楕円 143"/>
        <xdr:cNvSpPr/>
      </xdr:nvSpPr>
      <xdr:spPr>
        <a:xfrm>
          <a:off x="1968500" y="970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24644</xdr:rowOff>
    </xdr:from>
    <xdr:ext cx="534377" cy="259045"/>
    <xdr:sp macro="" textlink="">
      <xdr:nvSpPr>
        <xdr:cNvPr id="145" name="テキスト ボックス 144"/>
        <xdr:cNvSpPr txBox="1"/>
      </xdr:nvSpPr>
      <xdr:spPr>
        <a:xfrm>
          <a:off x="1752111" y="979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44,057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63754</xdr:rowOff>
    </xdr:from>
    <xdr:to>
      <xdr:col>1</xdr:col>
      <xdr:colOff>485775</xdr:colOff>
      <xdr:row>56</xdr:row>
      <xdr:rowOff>165354</xdr:rowOff>
    </xdr:to>
    <xdr:sp macro="" textlink="">
      <xdr:nvSpPr>
        <xdr:cNvPr id="146" name="円/楕円 145"/>
        <xdr:cNvSpPr/>
      </xdr:nvSpPr>
      <xdr:spPr>
        <a:xfrm>
          <a:off x="1079500" y="966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156481</xdr:rowOff>
    </xdr:from>
    <xdr:ext cx="534377" cy="259045"/>
    <xdr:sp macro="" textlink="">
      <xdr:nvSpPr>
        <xdr:cNvPr id="147" name="テキスト ボックス 146"/>
        <xdr:cNvSpPr txBox="1"/>
      </xdr:nvSpPr>
      <xdr:spPr>
        <a:xfrm>
          <a:off x="863111" y="975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45,270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50546</xdr:rowOff>
    </xdr:from>
    <xdr:to>
      <xdr:col>6</xdr:col>
      <xdr:colOff>510540</xdr:colOff>
      <xdr:row>79</xdr:row>
      <xdr:rowOff>23876</xdr:rowOff>
    </xdr:to>
    <xdr:cxnSp macro="">
      <xdr:nvCxnSpPr>
        <xdr:cNvPr id="171" name="直線コネクタ 170"/>
        <xdr:cNvCxnSpPr/>
      </xdr:nvCxnSpPr>
      <xdr:spPr>
        <a:xfrm flipV="1">
          <a:off x="4633595" y="12052046"/>
          <a:ext cx="127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27703</xdr:rowOff>
    </xdr:from>
    <xdr:ext cx="378565" cy="259045"/>
    <xdr:sp macro="" textlink="">
      <xdr:nvSpPr>
        <xdr:cNvPr id="172" name="維持補修費最小値テキスト"/>
        <xdr:cNvSpPr txBox="1"/>
      </xdr:nvSpPr>
      <xdr:spPr>
        <a:xfrm>
          <a:off x="4686300" y="13572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422275</xdr:colOff>
      <xdr:row>79</xdr:row>
      <xdr:rowOff>23876</xdr:rowOff>
    </xdr:from>
    <xdr:to>
      <xdr:col>6</xdr:col>
      <xdr:colOff>600075</xdr:colOff>
      <xdr:row>79</xdr:row>
      <xdr:rowOff>23876</xdr:rowOff>
    </xdr:to>
    <xdr:cxnSp macro="">
      <xdr:nvCxnSpPr>
        <xdr:cNvPr id="173" name="直線コネクタ 172"/>
        <xdr:cNvCxnSpPr/>
      </xdr:nvCxnSpPr>
      <xdr:spPr>
        <a:xfrm>
          <a:off x="4546600" y="1356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168673</xdr:rowOff>
    </xdr:from>
    <xdr:ext cx="534377" cy="259045"/>
    <xdr:sp macro="" textlink="">
      <xdr:nvSpPr>
        <xdr:cNvPr id="174" name="維持補修費最大値テキスト"/>
        <xdr:cNvSpPr txBox="1"/>
      </xdr:nvSpPr>
      <xdr:spPr>
        <a:xfrm>
          <a:off x="4686300" y="1182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20,170</a:t>
          </a:r>
          <a:endParaRPr kumimoji="1" lang="ja-JP" altLang="en-US" sz="1000" b="1">
            <a:latin typeface="ＭＳ Ｐゴシック"/>
          </a:endParaRPr>
        </a:p>
      </xdr:txBody>
    </xdr:sp>
    <xdr:clientData/>
  </xdr:oneCellAnchor>
  <xdr:twoCellAnchor>
    <xdr:from>
      <xdr:col>6</xdr:col>
      <xdr:colOff>422275</xdr:colOff>
      <xdr:row>70</xdr:row>
      <xdr:rowOff>50546</xdr:rowOff>
    </xdr:from>
    <xdr:to>
      <xdr:col>6</xdr:col>
      <xdr:colOff>600075</xdr:colOff>
      <xdr:row>70</xdr:row>
      <xdr:rowOff>50546</xdr:rowOff>
    </xdr:to>
    <xdr:cxnSp macro="">
      <xdr:nvCxnSpPr>
        <xdr:cNvPr id="175" name="直線コネクタ 174"/>
        <xdr:cNvCxnSpPr/>
      </xdr:nvCxnSpPr>
      <xdr:spPr>
        <a:xfrm>
          <a:off x="4546600" y="12052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105868</xdr:rowOff>
    </xdr:from>
    <xdr:to>
      <xdr:col>6</xdr:col>
      <xdr:colOff>511175</xdr:colOff>
      <xdr:row>78</xdr:row>
      <xdr:rowOff>111658</xdr:rowOff>
    </xdr:to>
    <xdr:cxnSp macro="">
      <xdr:nvCxnSpPr>
        <xdr:cNvPr id="176" name="直線コネクタ 175"/>
        <xdr:cNvCxnSpPr/>
      </xdr:nvCxnSpPr>
      <xdr:spPr>
        <a:xfrm>
          <a:off x="3797300" y="13478968"/>
          <a:ext cx="838200" cy="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102557</xdr:rowOff>
    </xdr:from>
    <xdr:ext cx="469744" cy="259045"/>
    <xdr:sp macro="" textlink="">
      <xdr:nvSpPr>
        <xdr:cNvPr id="177" name="維持補修費平均値テキスト"/>
        <xdr:cNvSpPr txBox="1"/>
      </xdr:nvSpPr>
      <xdr:spPr>
        <a:xfrm>
          <a:off x="4686300" y="13132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79680</xdr:rowOff>
    </xdr:from>
    <xdr:to>
      <xdr:col>6</xdr:col>
      <xdr:colOff>561975</xdr:colOff>
      <xdr:row>78</xdr:row>
      <xdr:rowOff>9830</xdr:rowOff>
    </xdr:to>
    <xdr:sp macro="" textlink="">
      <xdr:nvSpPr>
        <xdr:cNvPr id="178" name="フローチャート : 判断 177"/>
        <xdr:cNvSpPr/>
      </xdr:nvSpPr>
      <xdr:spPr>
        <a:xfrm>
          <a:off x="4584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105868</xdr:rowOff>
    </xdr:from>
    <xdr:to>
      <xdr:col>5</xdr:col>
      <xdr:colOff>358775</xdr:colOff>
      <xdr:row>78</xdr:row>
      <xdr:rowOff>108153</xdr:rowOff>
    </xdr:to>
    <xdr:cxnSp macro="">
      <xdr:nvCxnSpPr>
        <xdr:cNvPr id="179" name="直線コネクタ 178"/>
        <xdr:cNvCxnSpPr/>
      </xdr:nvCxnSpPr>
      <xdr:spPr>
        <a:xfrm flipV="1">
          <a:off x="2908300" y="13478968"/>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160680</xdr:rowOff>
    </xdr:from>
    <xdr:to>
      <xdr:col>5</xdr:col>
      <xdr:colOff>409575</xdr:colOff>
      <xdr:row>77</xdr:row>
      <xdr:rowOff>90830</xdr:rowOff>
    </xdr:to>
    <xdr:sp macro="" textlink="">
      <xdr:nvSpPr>
        <xdr:cNvPr id="180" name="フローチャート : 判断 179"/>
        <xdr:cNvSpPr/>
      </xdr:nvSpPr>
      <xdr:spPr>
        <a:xfrm>
          <a:off x="3746500" y="131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107357</xdr:rowOff>
    </xdr:from>
    <xdr:ext cx="469744" cy="259045"/>
    <xdr:sp macro="" textlink="">
      <xdr:nvSpPr>
        <xdr:cNvPr id="181" name="テキスト ボックス 180"/>
        <xdr:cNvSpPr txBox="1"/>
      </xdr:nvSpPr>
      <xdr:spPr>
        <a:xfrm>
          <a:off x="3562427" y="129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61443</xdr:rowOff>
    </xdr:from>
    <xdr:to>
      <xdr:col>4</xdr:col>
      <xdr:colOff>155575</xdr:colOff>
      <xdr:row>78</xdr:row>
      <xdr:rowOff>108153</xdr:rowOff>
    </xdr:to>
    <xdr:cxnSp macro="">
      <xdr:nvCxnSpPr>
        <xdr:cNvPr id="182" name="直線コネクタ 181"/>
        <xdr:cNvCxnSpPr/>
      </xdr:nvCxnSpPr>
      <xdr:spPr>
        <a:xfrm>
          <a:off x="2019300" y="13434543"/>
          <a:ext cx="889000" cy="4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3784</xdr:rowOff>
    </xdr:from>
    <xdr:to>
      <xdr:col>4</xdr:col>
      <xdr:colOff>206375</xdr:colOff>
      <xdr:row>77</xdr:row>
      <xdr:rowOff>105384</xdr:rowOff>
    </xdr:to>
    <xdr:sp macro="" textlink="">
      <xdr:nvSpPr>
        <xdr:cNvPr id="183" name="フローチャート : 判断 182"/>
        <xdr:cNvSpPr/>
      </xdr:nvSpPr>
      <xdr:spPr>
        <a:xfrm>
          <a:off x="2857500" y="1320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121911</xdr:rowOff>
    </xdr:from>
    <xdr:ext cx="469744" cy="259045"/>
    <xdr:sp macro="" textlink="">
      <xdr:nvSpPr>
        <xdr:cNvPr id="184" name="テキスト ボックス 183"/>
        <xdr:cNvSpPr txBox="1"/>
      </xdr:nvSpPr>
      <xdr:spPr>
        <a:xfrm>
          <a:off x="2673427" y="1298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61443</xdr:rowOff>
    </xdr:from>
    <xdr:to>
      <xdr:col>2</xdr:col>
      <xdr:colOff>638175</xdr:colOff>
      <xdr:row>78</xdr:row>
      <xdr:rowOff>104039</xdr:rowOff>
    </xdr:to>
    <xdr:cxnSp macro="">
      <xdr:nvCxnSpPr>
        <xdr:cNvPr id="185" name="直線コネクタ 184"/>
        <xdr:cNvCxnSpPr/>
      </xdr:nvCxnSpPr>
      <xdr:spPr>
        <a:xfrm flipV="1">
          <a:off x="1130300" y="13434543"/>
          <a:ext cx="889000" cy="4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168377</xdr:rowOff>
    </xdr:from>
    <xdr:to>
      <xdr:col>3</xdr:col>
      <xdr:colOff>3175</xdr:colOff>
      <xdr:row>77</xdr:row>
      <xdr:rowOff>98527</xdr:rowOff>
    </xdr:to>
    <xdr:sp macro="" textlink="">
      <xdr:nvSpPr>
        <xdr:cNvPr id="186" name="フローチャート : 判断 185"/>
        <xdr:cNvSpPr/>
      </xdr:nvSpPr>
      <xdr:spPr>
        <a:xfrm>
          <a:off x="1968500" y="1319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115054</xdr:rowOff>
    </xdr:from>
    <xdr:ext cx="469744" cy="259045"/>
    <xdr:sp macro="" textlink="">
      <xdr:nvSpPr>
        <xdr:cNvPr id="187" name="テキスト ボックス 186"/>
        <xdr:cNvSpPr txBox="1"/>
      </xdr:nvSpPr>
      <xdr:spPr>
        <a:xfrm>
          <a:off x="1784427" y="1297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18568</xdr:rowOff>
    </xdr:from>
    <xdr:to>
      <xdr:col>1</xdr:col>
      <xdr:colOff>485775</xdr:colOff>
      <xdr:row>77</xdr:row>
      <xdr:rowOff>120168</xdr:rowOff>
    </xdr:to>
    <xdr:sp macro="" textlink="">
      <xdr:nvSpPr>
        <xdr:cNvPr id="188" name="フローチャート : 判断 187"/>
        <xdr:cNvSpPr/>
      </xdr:nvSpPr>
      <xdr:spPr>
        <a:xfrm>
          <a:off x="1079500" y="1322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136695</xdr:rowOff>
    </xdr:from>
    <xdr:ext cx="469744" cy="259045"/>
    <xdr:sp macro="" textlink="">
      <xdr:nvSpPr>
        <xdr:cNvPr id="189" name="テキスト ボックス 188"/>
        <xdr:cNvSpPr txBox="1"/>
      </xdr:nvSpPr>
      <xdr:spPr>
        <a:xfrm>
          <a:off x="895427" y="1299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60858</xdr:rowOff>
    </xdr:from>
    <xdr:to>
      <xdr:col>6</xdr:col>
      <xdr:colOff>561975</xdr:colOff>
      <xdr:row>78</xdr:row>
      <xdr:rowOff>162458</xdr:rowOff>
    </xdr:to>
    <xdr:sp macro="" textlink="">
      <xdr:nvSpPr>
        <xdr:cNvPr id="195" name="円/楕円 194"/>
        <xdr:cNvSpPr/>
      </xdr:nvSpPr>
      <xdr:spPr>
        <a:xfrm>
          <a:off x="4584700" y="1343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147235</xdr:rowOff>
    </xdr:from>
    <xdr:ext cx="469744" cy="259045"/>
    <xdr:sp macro="" textlink="">
      <xdr:nvSpPr>
        <xdr:cNvPr id="196" name="維持補修費該当値テキスト"/>
        <xdr:cNvSpPr txBox="1"/>
      </xdr:nvSpPr>
      <xdr:spPr>
        <a:xfrm>
          <a:off x="4686300" y="1334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55068</xdr:rowOff>
    </xdr:from>
    <xdr:to>
      <xdr:col>5</xdr:col>
      <xdr:colOff>409575</xdr:colOff>
      <xdr:row>78</xdr:row>
      <xdr:rowOff>156668</xdr:rowOff>
    </xdr:to>
    <xdr:sp macro="" textlink="">
      <xdr:nvSpPr>
        <xdr:cNvPr id="197" name="円/楕円 196"/>
        <xdr:cNvSpPr/>
      </xdr:nvSpPr>
      <xdr:spPr>
        <a:xfrm>
          <a:off x="3746500" y="1342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147795</xdr:rowOff>
    </xdr:from>
    <xdr:ext cx="469744" cy="259045"/>
    <xdr:sp macro="" textlink="">
      <xdr:nvSpPr>
        <xdr:cNvPr id="198" name="テキスト ボックス 197"/>
        <xdr:cNvSpPr txBox="1"/>
      </xdr:nvSpPr>
      <xdr:spPr>
        <a:xfrm>
          <a:off x="3562427" y="13520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57353</xdr:rowOff>
    </xdr:from>
    <xdr:to>
      <xdr:col>4</xdr:col>
      <xdr:colOff>206375</xdr:colOff>
      <xdr:row>78</xdr:row>
      <xdr:rowOff>158953</xdr:rowOff>
    </xdr:to>
    <xdr:sp macro="" textlink="">
      <xdr:nvSpPr>
        <xdr:cNvPr id="199" name="円/楕円 198"/>
        <xdr:cNvSpPr/>
      </xdr:nvSpPr>
      <xdr:spPr>
        <a:xfrm>
          <a:off x="2857500" y="1343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150080</xdr:rowOff>
    </xdr:from>
    <xdr:ext cx="469744" cy="259045"/>
    <xdr:sp macro="" textlink="">
      <xdr:nvSpPr>
        <xdr:cNvPr id="200" name="テキスト ボックス 199"/>
        <xdr:cNvSpPr txBox="1"/>
      </xdr:nvSpPr>
      <xdr:spPr>
        <a:xfrm>
          <a:off x="2673427" y="1352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10643</xdr:rowOff>
    </xdr:from>
    <xdr:to>
      <xdr:col>3</xdr:col>
      <xdr:colOff>3175</xdr:colOff>
      <xdr:row>78</xdr:row>
      <xdr:rowOff>112243</xdr:rowOff>
    </xdr:to>
    <xdr:sp macro="" textlink="">
      <xdr:nvSpPr>
        <xdr:cNvPr id="201" name="円/楕円 200"/>
        <xdr:cNvSpPr/>
      </xdr:nvSpPr>
      <xdr:spPr>
        <a:xfrm>
          <a:off x="1968500" y="1338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103370</xdr:rowOff>
    </xdr:from>
    <xdr:ext cx="469744" cy="259045"/>
    <xdr:sp macro="" textlink="">
      <xdr:nvSpPr>
        <xdr:cNvPr id="202" name="テキスト ボックス 201"/>
        <xdr:cNvSpPr txBox="1"/>
      </xdr:nvSpPr>
      <xdr:spPr>
        <a:xfrm>
          <a:off x="1784427" y="1347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53239</xdr:rowOff>
    </xdr:from>
    <xdr:to>
      <xdr:col>1</xdr:col>
      <xdr:colOff>485775</xdr:colOff>
      <xdr:row>78</xdr:row>
      <xdr:rowOff>154839</xdr:rowOff>
    </xdr:to>
    <xdr:sp macro="" textlink="">
      <xdr:nvSpPr>
        <xdr:cNvPr id="203" name="円/楕円 202"/>
        <xdr:cNvSpPr/>
      </xdr:nvSpPr>
      <xdr:spPr>
        <a:xfrm>
          <a:off x="1079500" y="1342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145966</xdr:rowOff>
    </xdr:from>
    <xdr:ext cx="469744" cy="259045"/>
    <xdr:sp macro="" textlink="">
      <xdr:nvSpPr>
        <xdr:cNvPr id="204" name="テキスト ボックス 203"/>
        <xdr:cNvSpPr txBox="1"/>
      </xdr:nvSpPr>
      <xdr:spPr>
        <a:xfrm>
          <a:off x="895427" y="1351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77,383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82841</xdr:rowOff>
    </xdr:from>
    <xdr:to>
      <xdr:col>6</xdr:col>
      <xdr:colOff>510540</xdr:colOff>
      <xdr:row>97</xdr:row>
      <xdr:rowOff>161544</xdr:rowOff>
    </xdr:to>
    <xdr:cxnSp macro="">
      <xdr:nvCxnSpPr>
        <xdr:cNvPr id="229" name="直線コネクタ 228"/>
        <xdr:cNvCxnSpPr/>
      </xdr:nvCxnSpPr>
      <xdr:spPr>
        <a:xfrm flipV="1">
          <a:off x="4633595" y="15513341"/>
          <a:ext cx="1270" cy="1278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165371</xdr:rowOff>
    </xdr:from>
    <xdr:ext cx="534377" cy="259045"/>
    <xdr:sp macro="" textlink="">
      <xdr:nvSpPr>
        <xdr:cNvPr id="230" name="扶助費最小値テキスト"/>
        <xdr:cNvSpPr txBox="1"/>
      </xdr:nvSpPr>
      <xdr:spPr>
        <a:xfrm>
          <a:off x="4686300" y="1679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47,780</a:t>
          </a:r>
          <a:endParaRPr kumimoji="1" lang="ja-JP" altLang="en-US" sz="1000" b="1">
            <a:latin typeface="ＭＳ Ｐゴシック"/>
          </a:endParaRPr>
        </a:p>
      </xdr:txBody>
    </xdr:sp>
    <xdr:clientData/>
  </xdr:oneCellAnchor>
  <xdr:twoCellAnchor>
    <xdr:from>
      <xdr:col>6</xdr:col>
      <xdr:colOff>422275</xdr:colOff>
      <xdr:row>97</xdr:row>
      <xdr:rowOff>161544</xdr:rowOff>
    </xdr:from>
    <xdr:to>
      <xdr:col>6</xdr:col>
      <xdr:colOff>600075</xdr:colOff>
      <xdr:row>97</xdr:row>
      <xdr:rowOff>161544</xdr:rowOff>
    </xdr:to>
    <xdr:cxnSp macro="">
      <xdr:nvCxnSpPr>
        <xdr:cNvPr id="231" name="直線コネクタ 230"/>
        <xdr:cNvCxnSpPr/>
      </xdr:nvCxnSpPr>
      <xdr:spPr>
        <a:xfrm>
          <a:off x="4546600" y="167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29518</xdr:rowOff>
    </xdr:from>
    <xdr:ext cx="599010" cy="259045"/>
    <xdr:sp macro="" textlink="">
      <xdr:nvSpPr>
        <xdr:cNvPr id="232" name="扶助費最大値テキスト"/>
        <xdr:cNvSpPr txBox="1"/>
      </xdr:nvSpPr>
      <xdr:spPr>
        <a:xfrm>
          <a:off x="4686300" y="1528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148,477</a:t>
          </a:r>
          <a:endParaRPr kumimoji="1" lang="ja-JP" altLang="en-US" sz="1000" b="1">
            <a:latin typeface="ＭＳ Ｐゴシック"/>
          </a:endParaRPr>
        </a:p>
      </xdr:txBody>
    </xdr:sp>
    <xdr:clientData/>
  </xdr:oneCellAnchor>
  <xdr:twoCellAnchor>
    <xdr:from>
      <xdr:col>6</xdr:col>
      <xdr:colOff>422275</xdr:colOff>
      <xdr:row>90</xdr:row>
      <xdr:rowOff>82841</xdr:rowOff>
    </xdr:from>
    <xdr:to>
      <xdr:col>6</xdr:col>
      <xdr:colOff>600075</xdr:colOff>
      <xdr:row>90</xdr:row>
      <xdr:rowOff>82841</xdr:rowOff>
    </xdr:to>
    <xdr:cxnSp macro="">
      <xdr:nvCxnSpPr>
        <xdr:cNvPr id="233" name="直線コネクタ 232"/>
        <xdr:cNvCxnSpPr/>
      </xdr:nvCxnSpPr>
      <xdr:spPr>
        <a:xfrm>
          <a:off x="4546600" y="1551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54978</xdr:rowOff>
    </xdr:from>
    <xdr:to>
      <xdr:col>6</xdr:col>
      <xdr:colOff>511175</xdr:colOff>
      <xdr:row>95</xdr:row>
      <xdr:rowOff>107938</xdr:rowOff>
    </xdr:to>
    <xdr:cxnSp macro="">
      <xdr:nvCxnSpPr>
        <xdr:cNvPr id="234" name="直線コネクタ 233"/>
        <xdr:cNvCxnSpPr/>
      </xdr:nvCxnSpPr>
      <xdr:spPr>
        <a:xfrm flipV="1">
          <a:off x="3797300" y="16342728"/>
          <a:ext cx="838200" cy="5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166667</xdr:rowOff>
    </xdr:from>
    <xdr:ext cx="534377" cy="259045"/>
    <xdr:sp macro="" textlink="">
      <xdr:nvSpPr>
        <xdr:cNvPr id="235" name="扶助費平均値テキスト"/>
        <xdr:cNvSpPr txBox="1"/>
      </xdr:nvSpPr>
      <xdr:spPr>
        <a:xfrm>
          <a:off x="4686300" y="1611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143790</xdr:rowOff>
    </xdr:from>
    <xdr:to>
      <xdr:col>6</xdr:col>
      <xdr:colOff>561975</xdr:colOff>
      <xdr:row>95</xdr:row>
      <xdr:rowOff>73940</xdr:rowOff>
    </xdr:to>
    <xdr:sp macro="" textlink="">
      <xdr:nvSpPr>
        <xdr:cNvPr id="236" name="フローチャート : 判断 235"/>
        <xdr:cNvSpPr/>
      </xdr:nvSpPr>
      <xdr:spPr>
        <a:xfrm>
          <a:off x="4584700" y="1626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107938</xdr:rowOff>
    </xdr:from>
    <xdr:to>
      <xdr:col>5</xdr:col>
      <xdr:colOff>358775</xdr:colOff>
      <xdr:row>95</xdr:row>
      <xdr:rowOff>168275</xdr:rowOff>
    </xdr:to>
    <xdr:cxnSp macro="">
      <xdr:nvCxnSpPr>
        <xdr:cNvPr id="237" name="直線コネクタ 236"/>
        <xdr:cNvCxnSpPr/>
      </xdr:nvCxnSpPr>
      <xdr:spPr>
        <a:xfrm flipV="1">
          <a:off x="2908300" y="16395688"/>
          <a:ext cx="889000" cy="6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23901</xdr:rowOff>
    </xdr:from>
    <xdr:to>
      <xdr:col>5</xdr:col>
      <xdr:colOff>409575</xdr:colOff>
      <xdr:row>95</xdr:row>
      <xdr:rowOff>125501</xdr:rowOff>
    </xdr:to>
    <xdr:sp macro="" textlink="">
      <xdr:nvSpPr>
        <xdr:cNvPr id="238" name="フローチャート : 判断 237"/>
        <xdr:cNvSpPr/>
      </xdr:nvSpPr>
      <xdr:spPr>
        <a:xfrm>
          <a:off x="3746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142028</xdr:rowOff>
    </xdr:from>
    <xdr:ext cx="534377" cy="259045"/>
    <xdr:sp macro="" textlink="">
      <xdr:nvSpPr>
        <xdr:cNvPr id="239" name="テキスト ボックス 238"/>
        <xdr:cNvSpPr txBox="1"/>
      </xdr:nvSpPr>
      <xdr:spPr>
        <a:xfrm>
          <a:off x="3530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168275</xdr:rowOff>
    </xdr:from>
    <xdr:to>
      <xdr:col>4</xdr:col>
      <xdr:colOff>155575</xdr:colOff>
      <xdr:row>96</xdr:row>
      <xdr:rowOff>23977</xdr:rowOff>
    </xdr:to>
    <xdr:cxnSp macro="">
      <xdr:nvCxnSpPr>
        <xdr:cNvPr id="240" name="直線コネクタ 239"/>
        <xdr:cNvCxnSpPr/>
      </xdr:nvCxnSpPr>
      <xdr:spPr>
        <a:xfrm flipV="1">
          <a:off x="2019300" y="16456025"/>
          <a:ext cx="889000" cy="2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101702</xdr:rowOff>
    </xdr:from>
    <xdr:to>
      <xdr:col>4</xdr:col>
      <xdr:colOff>206375</xdr:colOff>
      <xdr:row>96</xdr:row>
      <xdr:rowOff>31852</xdr:rowOff>
    </xdr:to>
    <xdr:sp macro="" textlink="">
      <xdr:nvSpPr>
        <xdr:cNvPr id="241" name="フローチャート : 判断 240"/>
        <xdr:cNvSpPr/>
      </xdr:nvSpPr>
      <xdr:spPr>
        <a:xfrm>
          <a:off x="2857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48379</xdr:rowOff>
    </xdr:from>
    <xdr:ext cx="534377" cy="259045"/>
    <xdr:sp macro="" textlink="">
      <xdr:nvSpPr>
        <xdr:cNvPr id="242" name="テキスト ボックス 241"/>
        <xdr:cNvSpPr txBox="1"/>
      </xdr:nvSpPr>
      <xdr:spPr>
        <a:xfrm>
          <a:off x="2641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23977</xdr:rowOff>
    </xdr:from>
    <xdr:to>
      <xdr:col>2</xdr:col>
      <xdr:colOff>638175</xdr:colOff>
      <xdr:row>96</xdr:row>
      <xdr:rowOff>61748</xdr:rowOff>
    </xdr:to>
    <xdr:cxnSp macro="">
      <xdr:nvCxnSpPr>
        <xdr:cNvPr id="243" name="直線コネクタ 242"/>
        <xdr:cNvCxnSpPr/>
      </xdr:nvCxnSpPr>
      <xdr:spPr>
        <a:xfrm flipV="1">
          <a:off x="1130300" y="16483177"/>
          <a:ext cx="889000" cy="3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120650</xdr:rowOff>
    </xdr:from>
    <xdr:to>
      <xdr:col>3</xdr:col>
      <xdr:colOff>3175</xdr:colOff>
      <xdr:row>96</xdr:row>
      <xdr:rowOff>50800</xdr:rowOff>
    </xdr:to>
    <xdr:sp macro="" textlink="">
      <xdr:nvSpPr>
        <xdr:cNvPr id="244" name="フローチャート : 判断 243"/>
        <xdr:cNvSpPr/>
      </xdr:nvSpPr>
      <xdr:spPr>
        <a:xfrm>
          <a:off x="19685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67327</xdr:rowOff>
    </xdr:from>
    <xdr:ext cx="534377" cy="259045"/>
    <xdr:sp macro="" textlink="">
      <xdr:nvSpPr>
        <xdr:cNvPr id="245" name="テキスト ボックス 244"/>
        <xdr:cNvSpPr txBox="1"/>
      </xdr:nvSpPr>
      <xdr:spPr>
        <a:xfrm>
          <a:off x="1752111" y="1618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112103</xdr:rowOff>
    </xdr:from>
    <xdr:to>
      <xdr:col>1</xdr:col>
      <xdr:colOff>485775</xdr:colOff>
      <xdr:row>96</xdr:row>
      <xdr:rowOff>42253</xdr:rowOff>
    </xdr:to>
    <xdr:sp macro="" textlink="">
      <xdr:nvSpPr>
        <xdr:cNvPr id="246" name="フローチャート : 判断 245"/>
        <xdr:cNvSpPr/>
      </xdr:nvSpPr>
      <xdr:spPr>
        <a:xfrm>
          <a:off x="1079500" y="1639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58780</xdr:rowOff>
    </xdr:from>
    <xdr:ext cx="534377" cy="259045"/>
    <xdr:sp macro="" textlink="">
      <xdr:nvSpPr>
        <xdr:cNvPr id="247" name="テキスト ボックス 246"/>
        <xdr:cNvSpPr txBox="1"/>
      </xdr:nvSpPr>
      <xdr:spPr>
        <a:xfrm>
          <a:off x="863111" y="1617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4178</xdr:rowOff>
    </xdr:from>
    <xdr:to>
      <xdr:col>6</xdr:col>
      <xdr:colOff>561975</xdr:colOff>
      <xdr:row>95</xdr:row>
      <xdr:rowOff>105778</xdr:rowOff>
    </xdr:to>
    <xdr:sp macro="" textlink="">
      <xdr:nvSpPr>
        <xdr:cNvPr id="253" name="円/楕円 252"/>
        <xdr:cNvSpPr/>
      </xdr:nvSpPr>
      <xdr:spPr>
        <a:xfrm>
          <a:off x="4584700" y="1629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154055</xdr:rowOff>
    </xdr:from>
    <xdr:ext cx="534377" cy="259045"/>
    <xdr:sp macro="" textlink="">
      <xdr:nvSpPr>
        <xdr:cNvPr id="254" name="扶助費該当値テキスト"/>
        <xdr:cNvSpPr txBox="1"/>
      </xdr:nvSpPr>
      <xdr:spPr>
        <a:xfrm>
          <a:off x="4686300" y="1627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83,171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57138</xdr:rowOff>
    </xdr:from>
    <xdr:to>
      <xdr:col>5</xdr:col>
      <xdr:colOff>409575</xdr:colOff>
      <xdr:row>95</xdr:row>
      <xdr:rowOff>158738</xdr:rowOff>
    </xdr:to>
    <xdr:sp macro="" textlink="">
      <xdr:nvSpPr>
        <xdr:cNvPr id="255" name="円/楕円 254"/>
        <xdr:cNvSpPr/>
      </xdr:nvSpPr>
      <xdr:spPr>
        <a:xfrm>
          <a:off x="3746500" y="1634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149865</xdr:rowOff>
    </xdr:from>
    <xdr:ext cx="534377" cy="259045"/>
    <xdr:sp macro="" textlink="">
      <xdr:nvSpPr>
        <xdr:cNvPr id="256" name="テキスト ボックス 255"/>
        <xdr:cNvSpPr txBox="1"/>
      </xdr:nvSpPr>
      <xdr:spPr>
        <a:xfrm>
          <a:off x="3530111" y="1643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79,001</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117475</xdr:rowOff>
    </xdr:from>
    <xdr:to>
      <xdr:col>4</xdr:col>
      <xdr:colOff>206375</xdr:colOff>
      <xdr:row>96</xdr:row>
      <xdr:rowOff>47625</xdr:rowOff>
    </xdr:to>
    <xdr:sp macro="" textlink="">
      <xdr:nvSpPr>
        <xdr:cNvPr id="257" name="円/楕円 256"/>
        <xdr:cNvSpPr/>
      </xdr:nvSpPr>
      <xdr:spPr>
        <a:xfrm>
          <a:off x="2857500" y="1640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38752</xdr:rowOff>
    </xdr:from>
    <xdr:ext cx="534377" cy="259045"/>
    <xdr:sp macro="" textlink="">
      <xdr:nvSpPr>
        <xdr:cNvPr id="258" name="テキスト ボックス 257"/>
        <xdr:cNvSpPr txBox="1"/>
      </xdr:nvSpPr>
      <xdr:spPr>
        <a:xfrm>
          <a:off x="2641111" y="1649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74,250</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144627</xdr:rowOff>
    </xdr:from>
    <xdr:to>
      <xdr:col>3</xdr:col>
      <xdr:colOff>3175</xdr:colOff>
      <xdr:row>96</xdr:row>
      <xdr:rowOff>74777</xdr:rowOff>
    </xdr:to>
    <xdr:sp macro="" textlink="">
      <xdr:nvSpPr>
        <xdr:cNvPr id="259" name="円/楕円 258"/>
        <xdr:cNvSpPr/>
      </xdr:nvSpPr>
      <xdr:spPr>
        <a:xfrm>
          <a:off x="1968500" y="1643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65904</xdr:rowOff>
    </xdr:from>
    <xdr:ext cx="534377" cy="259045"/>
    <xdr:sp macro="" textlink="">
      <xdr:nvSpPr>
        <xdr:cNvPr id="260" name="テキスト ボックス 259"/>
        <xdr:cNvSpPr txBox="1"/>
      </xdr:nvSpPr>
      <xdr:spPr>
        <a:xfrm>
          <a:off x="1752111" y="1652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72,112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10948</xdr:rowOff>
    </xdr:from>
    <xdr:to>
      <xdr:col>1</xdr:col>
      <xdr:colOff>485775</xdr:colOff>
      <xdr:row>96</xdr:row>
      <xdr:rowOff>112548</xdr:rowOff>
    </xdr:to>
    <xdr:sp macro="" textlink="">
      <xdr:nvSpPr>
        <xdr:cNvPr id="261" name="円/楕円 260"/>
        <xdr:cNvSpPr/>
      </xdr:nvSpPr>
      <xdr:spPr>
        <a:xfrm>
          <a:off x="1079500" y="1647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103675</xdr:rowOff>
    </xdr:from>
    <xdr:ext cx="534377" cy="259045"/>
    <xdr:sp macro="" textlink="">
      <xdr:nvSpPr>
        <xdr:cNvPr id="262" name="テキスト ボックス 261"/>
        <xdr:cNvSpPr txBox="1"/>
      </xdr:nvSpPr>
      <xdr:spPr>
        <a:xfrm>
          <a:off x="863111" y="1656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69,138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1003</xdr:rowOff>
    </xdr:from>
    <xdr:to>
      <xdr:col>15</xdr:col>
      <xdr:colOff>180340</xdr:colOff>
      <xdr:row>38</xdr:row>
      <xdr:rowOff>73381</xdr:rowOff>
    </xdr:to>
    <xdr:cxnSp macro="">
      <xdr:nvCxnSpPr>
        <xdr:cNvPr id="286" name="直線コネクタ 285"/>
        <xdr:cNvCxnSpPr/>
      </xdr:nvCxnSpPr>
      <xdr:spPr>
        <a:xfrm flipV="1">
          <a:off x="10475595" y="5315953"/>
          <a:ext cx="1270" cy="1272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77208</xdr:rowOff>
    </xdr:from>
    <xdr:ext cx="534377" cy="259045"/>
    <xdr:sp macro="" textlink="">
      <xdr:nvSpPr>
        <xdr:cNvPr id="287" name="補助費等最小値テキスト"/>
        <xdr:cNvSpPr txBox="1"/>
      </xdr:nvSpPr>
      <xdr:spPr>
        <a:xfrm>
          <a:off x="10528300" y="659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11,222</a:t>
          </a:r>
          <a:endParaRPr kumimoji="1" lang="ja-JP" altLang="en-US" sz="1000" b="1">
            <a:latin typeface="ＭＳ Ｐゴシック"/>
          </a:endParaRPr>
        </a:p>
      </xdr:txBody>
    </xdr:sp>
    <xdr:clientData/>
  </xdr:oneCellAnchor>
  <xdr:twoCellAnchor>
    <xdr:from>
      <xdr:col>15</xdr:col>
      <xdr:colOff>92075</xdr:colOff>
      <xdr:row>38</xdr:row>
      <xdr:rowOff>73381</xdr:rowOff>
    </xdr:from>
    <xdr:to>
      <xdr:col>15</xdr:col>
      <xdr:colOff>269875</xdr:colOff>
      <xdr:row>38</xdr:row>
      <xdr:rowOff>73381</xdr:rowOff>
    </xdr:to>
    <xdr:cxnSp macro="">
      <xdr:nvCxnSpPr>
        <xdr:cNvPr id="288" name="直線コネクタ 287"/>
        <xdr:cNvCxnSpPr/>
      </xdr:nvCxnSpPr>
      <xdr:spPr>
        <a:xfrm>
          <a:off x="10388600" y="6588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119130</xdr:rowOff>
    </xdr:from>
    <xdr:ext cx="599010" cy="259045"/>
    <xdr:sp macro="" textlink="">
      <xdr:nvSpPr>
        <xdr:cNvPr id="289" name="補助費等最大値テキスト"/>
        <xdr:cNvSpPr txBox="1"/>
      </xdr:nvSpPr>
      <xdr:spPr>
        <a:xfrm>
          <a:off x="10528300" y="5091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111,421</a:t>
          </a:r>
          <a:endParaRPr kumimoji="1" lang="ja-JP" altLang="en-US" sz="1000" b="1">
            <a:latin typeface="ＭＳ Ｐゴシック"/>
          </a:endParaRPr>
        </a:p>
      </xdr:txBody>
    </xdr:sp>
    <xdr:clientData/>
  </xdr:oneCellAnchor>
  <xdr:twoCellAnchor>
    <xdr:from>
      <xdr:col>15</xdr:col>
      <xdr:colOff>92075</xdr:colOff>
      <xdr:row>31</xdr:row>
      <xdr:rowOff>1003</xdr:rowOff>
    </xdr:from>
    <xdr:to>
      <xdr:col>15</xdr:col>
      <xdr:colOff>269875</xdr:colOff>
      <xdr:row>31</xdr:row>
      <xdr:rowOff>1003</xdr:rowOff>
    </xdr:to>
    <xdr:cxnSp macro="">
      <xdr:nvCxnSpPr>
        <xdr:cNvPr id="290" name="直線コネクタ 289"/>
        <xdr:cNvCxnSpPr/>
      </xdr:nvCxnSpPr>
      <xdr:spPr>
        <a:xfrm>
          <a:off x="10388600" y="531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100647</xdr:rowOff>
    </xdr:from>
    <xdr:to>
      <xdr:col>15</xdr:col>
      <xdr:colOff>180975</xdr:colOff>
      <xdr:row>35</xdr:row>
      <xdr:rowOff>137516</xdr:rowOff>
    </xdr:to>
    <xdr:cxnSp macro="">
      <xdr:nvCxnSpPr>
        <xdr:cNvPr id="291" name="直線コネクタ 290"/>
        <xdr:cNvCxnSpPr/>
      </xdr:nvCxnSpPr>
      <xdr:spPr>
        <a:xfrm flipV="1">
          <a:off x="9639300" y="6101397"/>
          <a:ext cx="838200" cy="3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14038</xdr:rowOff>
    </xdr:from>
    <xdr:ext cx="534377" cy="259045"/>
    <xdr:sp macro="" textlink="">
      <xdr:nvSpPr>
        <xdr:cNvPr id="292" name="補助費等平均値テキスト"/>
        <xdr:cNvSpPr txBox="1"/>
      </xdr:nvSpPr>
      <xdr:spPr>
        <a:xfrm>
          <a:off x="10528300" y="6186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35611</xdr:rowOff>
    </xdr:from>
    <xdr:to>
      <xdr:col>15</xdr:col>
      <xdr:colOff>231775</xdr:colOff>
      <xdr:row>36</xdr:row>
      <xdr:rowOff>137211</xdr:rowOff>
    </xdr:to>
    <xdr:sp macro="" textlink="">
      <xdr:nvSpPr>
        <xdr:cNvPr id="293" name="フローチャート : 判断 292"/>
        <xdr:cNvSpPr/>
      </xdr:nvSpPr>
      <xdr:spPr>
        <a:xfrm>
          <a:off x="104267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116129</xdr:rowOff>
    </xdr:from>
    <xdr:to>
      <xdr:col>14</xdr:col>
      <xdr:colOff>28575</xdr:colOff>
      <xdr:row>35</xdr:row>
      <xdr:rowOff>137516</xdr:rowOff>
    </xdr:to>
    <xdr:cxnSp macro="">
      <xdr:nvCxnSpPr>
        <xdr:cNvPr id="294" name="直線コネクタ 293"/>
        <xdr:cNvCxnSpPr/>
      </xdr:nvCxnSpPr>
      <xdr:spPr>
        <a:xfrm>
          <a:off x="8750300" y="5773979"/>
          <a:ext cx="889000" cy="36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6820</xdr:rowOff>
    </xdr:from>
    <xdr:to>
      <xdr:col>14</xdr:col>
      <xdr:colOff>79375</xdr:colOff>
      <xdr:row>36</xdr:row>
      <xdr:rowOff>108420</xdr:rowOff>
    </xdr:to>
    <xdr:sp macro="" textlink="">
      <xdr:nvSpPr>
        <xdr:cNvPr id="295" name="フローチャート : 判断 294"/>
        <xdr:cNvSpPr/>
      </xdr:nvSpPr>
      <xdr:spPr>
        <a:xfrm>
          <a:off x="9588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99547</xdr:rowOff>
    </xdr:from>
    <xdr:ext cx="534377" cy="259045"/>
    <xdr:sp macro="" textlink="">
      <xdr:nvSpPr>
        <xdr:cNvPr id="296" name="テキスト ボックス 295"/>
        <xdr:cNvSpPr txBox="1"/>
      </xdr:nvSpPr>
      <xdr:spPr>
        <a:xfrm>
          <a:off x="9372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102565</xdr:rowOff>
    </xdr:from>
    <xdr:to>
      <xdr:col>12</xdr:col>
      <xdr:colOff>511175</xdr:colOff>
      <xdr:row>33</xdr:row>
      <xdr:rowOff>116129</xdr:rowOff>
    </xdr:to>
    <xdr:cxnSp macro="">
      <xdr:nvCxnSpPr>
        <xdr:cNvPr id="297" name="直線コネクタ 296"/>
        <xdr:cNvCxnSpPr/>
      </xdr:nvCxnSpPr>
      <xdr:spPr>
        <a:xfrm>
          <a:off x="7861300" y="5588965"/>
          <a:ext cx="889000" cy="18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136347</xdr:rowOff>
    </xdr:from>
    <xdr:to>
      <xdr:col>12</xdr:col>
      <xdr:colOff>561975</xdr:colOff>
      <xdr:row>36</xdr:row>
      <xdr:rowOff>66497</xdr:rowOff>
    </xdr:to>
    <xdr:sp macro="" textlink="">
      <xdr:nvSpPr>
        <xdr:cNvPr id="298" name="フローチャート : 判断 297"/>
        <xdr:cNvSpPr/>
      </xdr:nvSpPr>
      <xdr:spPr>
        <a:xfrm>
          <a:off x="8699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57624</xdr:rowOff>
    </xdr:from>
    <xdr:ext cx="534377" cy="259045"/>
    <xdr:sp macro="" textlink="">
      <xdr:nvSpPr>
        <xdr:cNvPr id="299" name="テキスト ボックス 298"/>
        <xdr:cNvSpPr txBox="1"/>
      </xdr:nvSpPr>
      <xdr:spPr>
        <a:xfrm>
          <a:off x="8483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102565</xdr:rowOff>
    </xdr:from>
    <xdr:to>
      <xdr:col>11</xdr:col>
      <xdr:colOff>307975</xdr:colOff>
      <xdr:row>34</xdr:row>
      <xdr:rowOff>141973</xdr:rowOff>
    </xdr:to>
    <xdr:cxnSp macro="">
      <xdr:nvCxnSpPr>
        <xdr:cNvPr id="300" name="直線コネクタ 299"/>
        <xdr:cNvCxnSpPr/>
      </xdr:nvCxnSpPr>
      <xdr:spPr>
        <a:xfrm flipV="1">
          <a:off x="6972300" y="5588965"/>
          <a:ext cx="889000" cy="38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3848</xdr:rowOff>
    </xdr:from>
    <xdr:to>
      <xdr:col>11</xdr:col>
      <xdr:colOff>358775</xdr:colOff>
      <xdr:row>36</xdr:row>
      <xdr:rowOff>105448</xdr:rowOff>
    </xdr:to>
    <xdr:sp macro="" textlink="">
      <xdr:nvSpPr>
        <xdr:cNvPr id="301" name="フローチャート : 判断 300"/>
        <xdr:cNvSpPr/>
      </xdr:nvSpPr>
      <xdr:spPr>
        <a:xfrm>
          <a:off x="7810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96575</xdr:rowOff>
    </xdr:from>
    <xdr:ext cx="534377" cy="259045"/>
    <xdr:sp macro="" textlink="">
      <xdr:nvSpPr>
        <xdr:cNvPr id="302" name="テキスト ボックス 301"/>
        <xdr:cNvSpPr txBox="1"/>
      </xdr:nvSpPr>
      <xdr:spPr>
        <a:xfrm>
          <a:off x="7594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27076</xdr:rowOff>
    </xdr:from>
    <xdr:to>
      <xdr:col>10</xdr:col>
      <xdr:colOff>155575</xdr:colOff>
      <xdr:row>36</xdr:row>
      <xdr:rowOff>128676</xdr:rowOff>
    </xdr:to>
    <xdr:sp macro="" textlink="">
      <xdr:nvSpPr>
        <xdr:cNvPr id="303" name="フローチャート : 判断 302"/>
        <xdr:cNvSpPr/>
      </xdr:nvSpPr>
      <xdr:spPr>
        <a:xfrm>
          <a:off x="6921500" y="61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119803</xdr:rowOff>
    </xdr:from>
    <xdr:ext cx="534377" cy="259045"/>
    <xdr:sp macro="" textlink="">
      <xdr:nvSpPr>
        <xdr:cNvPr id="304" name="テキスト ボックス 303"/>
        <xdr:cNvSpPr txBox="1"/>
      </xdr:nvSpPr>
      <xdr:spPr>
        <a:xfrm>
          <a:off x="6705111" y="629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49847</xdr:rowOff>
    </xdr:from>
    <xdr:to>
      <xdr:col>15</xdr:col>
      <xdr:colOff>231775</xdr:colOff>
      <xdr:row>35</xdr:row>
      <xdr:rowOff>151447</xdr:rowOff>
    </xdr:to>
    <xdr:sp macro="" textlink="">
      <xdr:nvSpPr>
        <xdr:cNvPr id="310" name="円/楕円 309"/>
        <xdr:cNvSpPr/>
      </xdr:nvSpPr>
      <xdr:spPr>
        <a:xfrm>
          <a:off x="10426700" y="605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72724</xdr:rowOff>
    </xdr:from>
    <xdr:ext cx="534377" cy="259045"/>
    <xdr:sp macro="" textlink="">
      <xdr:nvSpPr>
        <xdr:cNvPr id="311" name="補助費等該当値テキスト"/>
        <xdr:cNvSpPr txBox="1"/>
      </xdr:nvSpPr>
      <xdr:spPr>
        <a:xfrm>
          <a:off x="10528300" y="590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49,575</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86716</xdr:rowOff>
    </xdr:from>
    <xdr:to>
      <xdr:col>14</xdr:col>
      <xdr:colOff>79375</xdr:colOff>
      <xdr:row>36</xdr:row>
      <xdr:rowOff>16866</xdr:rowOff>
    </xdr:to>
    <xdr:sp macro="" textlink="">
      <xdr:nvSpPr>
        <xdr:cNvPr id="312" name="円/楕円 311"/>
        <xdr:cNvSpPr/>
      </xdr:nvSpPr>
      <xdr:spPr>
        <a:xfrm>
          <a:off x="9588500" y="608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33393</xdr:rowOff>
    </xdr:from>
    <xdr:ext cx="534377" cy="259045"/>
    <xdr:sp macro="" textlink="">
      <xdr:nvSpPr>
        <xdr:cNvPr id="313" name="テキスト ボックス 312"/>
        <xdr:cNvSpPr txBox="1"/>
      </xdr:nvSpPr>
      <xdr:spPr>
        <a:xfrm>
          <a:off x="9372111" y="586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46,672</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65329</xdr:rowOff>
    </xdr:from>
    <xdr:to>
      <xdr:col>12</xdr:col>
      <xdr:colOff>561975</xdr:colOff>
      <xdr:row>33</xdr:row>
      <xdr:rowOff>166929</xdr:rowOff>
    </xdr:to>
    <xdr:sp macro="" textlink="">
      <xdr:nvSpPr>
        <xdr:cNvPr id="314" name="円/楕円 313"/>
        <xdr:cNvSpPr/>
      </xdr:nvSpPr>
      <xdr:spPr>
        <a:xfrm>
          <a:off x="8699500" y="572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12006</xdr:rowOff>
    </xdr:from>
    <xdr:ext cx="534377" cy="259045"/>
    <xdr:sp macro="" textlink="">
      <xdr:nvSpPr>
        <xdr:cNvPr id="315" name="テキスト ボックス 314"/>
        <xdr:cNvSpPr txBox="1"/>
      </xdr:nvSpPr>
      <xdr:spPr>
        <a:xfrm>
          <a:off x="8483111" y="549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75,356</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51765</xdr:rowOff>
    </xdr:from>
    <xdr:to>
      <xdr:col>11</xdr:col>
      <xdr:colOff>358775</xdr:colOff>
      <xdr:row>32</xdr:row>
      <xdr:rowOff>153365</xdr:rowOff>
    </xdr:to>
    <xdr:sp macro="" textlink="">
      <xdr:nvSpPr>
        <xdr:cNvPr id="316" name="円/楕円 315"/>
        <xdr:cNvSpPr/>
      </xdr:nvSpPr>
      <xdr:spPr>
        <a:xfrm>
          <a:off x="7810500" y="553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30</xdr:row>
      <xdr:rowOff>169892</xdr:rowOff>
    </xdr:from>
    <xdr:ext cx="534377" cy="259045"/>
    <xdr:sp macro="" textlink="">
      <xdr:nvSpPr>
        <xdr:cNvPr id="317" name="テキスト ボックス 316"/>
        <xdr:cNvSpPr txBox="1"/>
      </xdr:nvSpPr>
      <xdr:spPr>
        <a:xfrm>
          <a:off x="7594111" y="531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89,924</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91173</xdr:rowOff>
    </xdr:from>
    <xdr:to>
      <xdr:col>10</xdr:col>
      <xdr:colOff>155575</xdr:colOff>
      <xdr:row>35</xdr:row>
      <xdr:rowOff>21323</xdr:rowOff>
    </xdr:to>
    <xdr:sp macro="" textlink="">
      <xdr:nvSpPr>
        <xdr:cNvPr id="318" name="円/楕円 317"/>
        <xdr:cNvSpPr/>
      </xdr:nvSpPr>
      <xdr:spPr>
        <a:xfrm>
          <a:off x="6921500" y="592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37850</xdr:rowOff>
    </xdr:from>
    <xdr:ext cx="534377" cy="259045"/>
    <xdr:sp macro="" textlink="">
      <xdr:nvSpPr>
        <xdr:cNvPr id="319" name="テキスト ボックス 318"/>
        <xdr:cNvSpPr txBox="1"/>
      </xdr:nvSpPr>
      <xdr:spPr>
        <a:xfrm>
          <a:off x="6705111" y="569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59,821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94631</xdr:rowOff>
    </xdr:from>
    <xdr:to>
      <xdr:col>15</xdr:col>
      <xdr:colOff>180340</xdr:colOff>
      <xdr:row>58</xdr:row>
      <xdr:rowOff>160003</xdr:rowOff>
    </xdr:to>
    <xdr:cxnSp macro="">
      <xdr:nvCxnSpPr>
        <xdr:cNvPr id="343" name="直線コネクタ 342"/>
        <xdr:cNvCxnSpPr/>
      </xdr:nvCxnSpPr>
      <xdr:spPr>
        <a:xfrm flipV="1">
          <a:off x="10475595" y="8838581"/>
          <a:ext cx="1270" cy="1265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163830</xdr:rowOff>
    </xdr:from>
    <xdr:ext cx="534377" cy="259045"/>
    <xdr:sp macro="" textlink="">
      <xdr:nvSpPr>
        <xdr:cNvPr id="344" name="普通建設事業費最小値テキスト"/>
        <xdr:cNvSpPr txBox="1"/>
      </xdr:nvSpPr>
      <xdr:spPr>
        <a:xfrm>
          <a:off x="10528300" y="1010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14,671</a:t>
          </a:r>
          <a:endParaRPr kumimoji="1" lang="ja-JP" altLang="en-US" sz="1000" b="1">
            <a:latin typeface="ＭＳ Ｐゴシック"/>
          </a:endParaRPr>
        </a:p>
      </xdr:txBody>
    </xdr:sp>
    <xdr:clientData/>
  </xdr:oneCellAnchor>
  <xdr:twoCellAnchor>
    <xdr:from>
      <xdr:col>15</xdr:col>
      <xdr:colOff>92075</xdr:colOff>
      <xdr:row>58</xdr:row>
      <xdr:rowOff>160003</xdr:rowOff>
    </xdr:from>
    <xdr:to>
      <xdr:col>15</xdr:col>
      <xdr:colOff>269875</xdr:colOff>
      <xdr:row>58</xdr:row>
      <xdr:rowOff>160003</xdr:rowOff>
    </xdr:to>
    <xdr:cxnSp macro="">
      <xdr:nvCxnSpPr>
        <xdr:cNvPr id="345" name="直線コネクタ 344"/>
        <xdr:cNvCxnSpPr/>
      </xdr:nvCxnSpPr>
      <xdr:spPr>
        <a:xfrm>
          <a:off x="10388600" y="1010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41308</xdr:rowOff>
    </xdr:from>
    <xdr:ext cx="599010" cy="259045"/>
    <xdr:sp macro="" textlink="">
      <xdr:nvSpPr>
        <xdr:cNvPr id="346" name="普通建設事業費最大値テキスト"/>
        <xdr:cNvSpPr txBox="1"/>
      </xdr:nvSpPr>
      <xdr:spPr>
        <a:xfrm>
          <a:off x="10528300" y="8613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346,829</a:t>
          </a:r>
          <a:endParaRPr kumimoji="1" lang="ja-JP" altLang="en-US" sz="1000" b="1">
            <a:latin typeface="ＭＳ Ｐゴシック"/>
          </a:endParaRPr>
        </a:p>
      </xdr:txBody>
    </xdr:sp>
    <xdr:clientData/>
  </xdr:oneCellAnchor>
  <xdr:twoCellAnchor>
    <xdr:from>
      <xdr:col>15</xdr:col>
      <xdr:colOff>92075</xdr:colOff>
      <xdr:row>51</xdr:row>
      <xdr:rowOff>94631</xdr:rowOff>
    </xdr:from>
    <xdr:to>
      <xdr:col>15</xdr:col>
      <xdr:colOff>269875</xdr:colOff>
      <xdr:row>51</xdr:row>
      <xdr:rowOff>94631</xdr:rowOff>
    </xdr:to>
    <xdr:cxnSp macro="">
      <xdr:nvCxnSpPr>
        <xdr:cNvPr id="347" name="直線コネクタ 346"/>
        <xdr:cNvCxnSpPr/>
      </xdr:nvCxnSpPr>
      <xdr:spPr>
        <a:xfrm>
          <a:off x="10388600" y="8838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156114</xdr:rowOff>
    </xdr:from>
    <xdr:to>
      <xdr:col>15</xdr:col>
      <xdr:colOff>180975</xdr:colOff>
      <xdr:row>58</xdr:row>
      <xdr:rowOff>119076</xdr:rowOff>
    </xdr:to>
    <xdr:cxnSp macro="">
      <xdr:nvCxnSpPr>
        <xdr:cNvPr id="348" name="直線コネクタ 347"/>
        <xdr:cNvCxnSpPr/>
      </xdr:nvCxnSpPr>
      <xdr:spPr>
        <a:xfrm flipV="1">
          <a:off x="9639300" y="9928764"/>
          <a:ext cx="838200" cy="13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134848</xdr:rowOff>
    </xdr:from>
    <xdr:ext cx="534377" cy="259045"/>
    <xdr:sp macro="" textlink="">
      <xdr:nvSpPr>
        <xdr:cNvPr id="349" name="普通建設事業費平均値テキスト"/>
        <xdr:cNvSpPr txBox="1"/>
      </xdr:nvSpPr>
      <xdr:spPr>
        <a:xfrm>
          <a:off x="10528300" y="9907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156421</xdr:rowOff>
    </xdr:from>
    <xdr:to>
      <xdr:col>15</xdr:col>
      <xdr:colOff>231775</xdr:colOff>
      <xdr:row>58</xdr:row>
      <xdr:rowOff>86571</xdr:rowOff>
    </xdr:to>
    <xdr:sp macro="" textlink="">
      <xdr:nvSpPr>
        <xdr:cNvPr id="350" name="フローチャート : 判断 349"/>
        <xdr:cNvSpPr/>
      </xdr:nvSpPr>
      <xdr:spPr>
        <a:xfrm>
          <a:off x="104267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119076</xdr:rowOff>
    </xdr:from>
    <xdr:to>
      <xdr:col>14</xdr:col>
      <xdr:colOff>28575</xdr:colOff>
      <xdr:row>58</xdr:row>
      <xdr:rowOff>124022</xdr:rowOff>
    </xdr:to>
    <xdr:cxnSp macro="">
      <xdr:nvCxnSpPr>
        <xdr:cNvPr id="351" name="直線コネクタ 350"/>
        <xdr:cNvCxnSpPr/>
      </xdr:nvCxnSpPr>
      <xdr:spPr>
        <a:xfrm flipV="1">
          <a:off x="8750300" y="10063176"/>
          <a:ext cx="889000" cy="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84118</xdr:rowOff>
    </xdr:from>
    <xdr:to>
      <xdr:col>14</xdr:col>
      <xdr:colOff>79375</xdr:colOff>
      <xdr:row>58</xdr:row>
      <xdr:rowOff>14268</xdr:rowOff>
    </xdr:to>
    <xdr:sp macro="" textlink="">
      <xdr:nvSpPr>
        <xdr:cNvPr id="352" name="フローチャート : 判断 351"/>
        <xdr:cNvSpPr/>
      </xdr:nvSpPr>
      <xdr:spPr>
        <a:xfrm>
          <a:off x="9588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30795</xdr:rowOff>
    </xdr:from>
    <xdr:ext cx="534377" cy="259045"/>
    <xdr:sp macro="" textlink="">
      <xdr:nvSpPr>
        <xdr:cNvPr id="353" name="テキスト ボックス 352"/>
        <xdr:cNvSpPr txBox="1"/>
      </xdr:nvSpPr>
      <xdr:spPr>
        <a:xfrm>
          <a:off x="9372111" y="96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124022</xdr:rowOff>
    </xdr:from>
    <xdr:to>
      <xdr:col>12</xdr:col>
      <xdr:colOff>511175</xdr:colOff>
      <xdr:row>58</xdr:row>
      <xdr:rowOff>124354</xdr:rowOff>
    </xdr:to>
    <xdr:cxnSp macro="">
      <xdr:nvCxnSpPr>
        <xdr:cNvPr id="354" name="直線コネクタ 353"/>
        <xdr:cNvCxnSpPr/>
      </xdr:nvCxnSpPr>
      <xdr:spPr>
        <a:xfrm flipV="1">
          <a:off x="7861300" y="10068122"/>
          <a:ext cx="889000" cy="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92877</xdr:rowOff>
    </xdr:from>
    <xdr:to>
      <xdr:col>12</xdr:col>
      <xdr:colOff>561975</xdr:colOff>
      <xdr:row>58</xdr:row>
      <xdr:rowOff>23027</xdr:rowOff>
    </xdr:to>
    <xdr:sp macro="" textlink="">
      <xdr:nvSpPr>
        <xdr:cNvPr id="355" name="フローチャート : 判断 354"/>
        <xdr:cNvSpPr/>
      </xdr:nvSpPr>
      <xdr:spPr>
        <a:xfrm>
          <a:off x="8699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39554</xdr:rowOff>
    </xdr:from>
    <xdr:ext cx="534377" cy="259045"/>
    <xdr:sp macro="" textlink="">
      <xdr:nvSpPr>
        <xdr:cNvPr id="356" name="テキスト ボックス 355"/>
        <xdr:cNvSpPr txBox="1"/>
      </xdr:nvSpPr>
      <xdr:spPr>
        <a:xfrm>
          <a:off x="8483111" y="96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98167</xdr:rowOff>
    </xdr:from>
    <xdr:to>
      <xdr:col>11</xdr:col>
      <xdr:colOff>307975</xdr:colOff>
      <xdr:row>58</xdr:row>
      <xdr:rowOff>124354</xdr:rowOff>
    </xdr:to>
    <xdr:cxnSp macro="">
      <xdr:nvCxnSpPr>
        <xdr:cNvPr id="357" name="直線コネクタ 356"/>
        <xdr:cNvCxnSpPr/>
      </xdr:nvCxnSpPr>
      <xdr:spPr>
        <a:xfrm>
          <a:off x="6972300" y="10042267"/>
          <a:ext cx="889000" cy="2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142697</xdr:rowOff>
    </xdr:from>
    <xdr:to>
      <xdr:col>11</xdr:col>
      <xdr:colOff>358775</xdr:colOff>
      <xdr:row>58</xdr:row>
      <xdr:rowOff>72847</xdr:rowOff>
    </xdr:to>
    <xdr:sp macro="" textlink="">
      <xdr:nvSpPr>
        <xdr:cNvPr id="358" name="フローチャート : 判断 357"/>
        <xdr:cNvSpPr/>
      </xdr:nvSpPr>
      <xdr:spPr>
        <a:xfrm>
          <a:off x="7810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89374</xdr:rowOff>
    </xdr:from>
    <xdr:ext cx="534377" cy="259045"/>
    <xdr:sp macro="" textlink="">
      <xdr:nvSpPr>
        <xdr:cNvPr id="359" name="テキスト ボックス 358"/>
        <xdr:cNvSpPr txBox="1"/>
      </xdr:nvSpPr>
      <xdr:spPr>
        <a:xfrm>
          <a:off x="7594111" y="969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155312</xdr:rowOff>
    </xdr:from>
    <xdr:to>
      <xdr:col>10</xdr:col>
      <xdr:colOff>155575</xdr:colOff>
      <xdr:row>58</xdr:row>
      <xdr:rowOff>85462</xdr:rowOff>
    </xdr:to>
    <xdr:sp macro="" textlink="">
      <xdr:nvSpPr>
        <xdr:cNvPr id="360" name="フローチャート : 判断 359"/>
        <xdr:cNvSpPr/>
      </xdr:nvSpPr>
      <xdr:spPr>
        <a:xfrm>
          <a:off x="6921500" y="992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101989</xdr:rowOff>
    </xdr:from>
    <xdr:ext cx="534377" cy="259045"/>
    <xdr:sp macro="" textlink="">
      <xdr:nvSpPr>
        <xdr:cNvPr id="361" name="テキスト ボックス 360"/>
        <xdr:cNvSpPr txBox="1"/>
      </xdr:nvSpPr>
      <xdr:spPr>
        <a:xfrm>
          <a:off x="6705111" y="970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105314</xdr:rowOff>
    </xdr:from>
    <xdr:to>
      <xdr:col>15</xdr:col>
      <xdr:colOff>231775</xdr:colOff>
      <xdr:row>58</xdr:row>
      <xdr:rowOff>35464</xdr:rowOff>
    </xdr:to>
    <xdr:sp macro="" textlink="">
      <xdr:nvSpPr>
        <xdr:cNvPr id="367" name="円/楕円 366"/>
        <xdr:cNvSpPr/>
      </xdr:nvSpPr>
      <xdr:spPr>
        <a:xfrm>
          <a:off x="10426700" y="987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128191</xdr:rowOff>
    </xdr:from>
    <xdr:ext cx="534377" cy="259045"/>
    <xdr:sp macro="" textlink="">
      <xdr:nvSpPr>
        <xdr:cNvPr id="368" name="普通建設事業費該当値テキスト"/>
        <xdr:cNvSpPr txBox="1"/>
      </xdr:nvSpPr>
      <xdr:spPr>
        <a:xfrm>
          <a:off x="10528300" y="972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60,692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68276</xdr:rowOff>
    </xdr:from>
    <xdr:to>
      <xdr:col>14</xdr:col>
      <xdr:colOff>79375</xdr:colOff>
      <xdr:row>58</xdr:row>
      <xdr:rowOff>169876</xdr:rowOff>
    </xdr:to>
    <xdr:sp macro="" textlink="">
      <xdr:nvSpPr>
        <xdr:cNvPr id="369" name="円/楕円 368"/>
        <xdr:cNvSpPr/>
      </xdr:nvSpPr>
      <xdr:spPr>
        <a:xfrm>
          <a:off x="9588500" y="1001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161003</xdr:rowOff>
    </xdr:from>
    <xdr:ext cx="534377" cy="259045"/>
    <xdr:sp macro="" textlink="">
      <xdr:nvSpPr>
        <xdr:cNvPr id="370" name="テキスト ボックス 369"/>
        <xdr:cNvSpPr txBox="1"/>
      </xdr:nvSpPr>
      <xdr:spPr>
        <a:xfrm>
          <a:off x="9372111" y="1010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25,413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73222</xdr:rowOff>
    </xdr:from>
    <xdr:to>
      <xdr:col>12</xdr:col>
      <xdr:colOff>561975</xdr:colOff>
      <xdr:row>59</xdr:row>
      <xdr:rowOff>3372</xdr:rowOff>
    </xdr:to>
    <xdr:sp macro="" textlink="">
      <xdr:nvSpPr>
        <xdr:cNvPr id="371" name="円/楕円 370"/>
        <xdr:cNvSpPr/>
      </xdr:nvSpPr>
      <xdr:spPr>
        <a:xfrm>
          <a:off x="8699500" y="1001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165949</xdr:rowOff>
    </xdr:from>
    <xdr:ext cx="534377" cy="259045"/>
    <xdr:sp macro="" textlink="">
      <xdr:nvSpPr>
        <xdr:cNvPr id="372" name="テキスト ボックス 371"/>
        <xdr:cNvSpPr txBox="1"/>
      </xdr:nvSpPr>
      <xdr:spPr>
        <a:xfrm>
          <a:off x="8483111" y="101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24,115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73554</xdr:rowOff>
    </xdr:from>
    <xdr:to>
      <xdr:col>11</xdr:col>
      <xdr:colOff>358775</xdr:colOff>
      <xdr:row>59</xdr:row>
      <xdr:rowOff>3704</xdr:rowOff>
    </xdr:to>
    <xdr:sp macro="" textlink="">
      <xdr:nvSpPr>
        <xdr:cNvPr id="373" name="円/楕円 372"/>
        <xdr:cNvSpPr/>
      </xdr:nvSpPr>
      <xdr:spPr>
        <a:xfrm>
          <a:off x="7810500" y="1001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166281</xdr:rowOff>
    </xdr:from>
    <xdr:ext cx="534377" cy="259045"/>
    <xdr:sp macro="" textlink="">
      <xdr:nvSpPr>
        <xdr:cNvPr id="374" name="テキスト ボックス 373"/>
        <xdr:cNvSpPr txBox="1"/>
      </xdr:nvSpPr>
      <xdr:spPr>
        <a:xfrm>
          <a:off x="7594111" y="1011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24,028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47367</xdr:rowOff>
    </xdr:from>
    <xdr:to>
      <xdr:col>10</xdr:col>
      <xdr:colOff>155575</xdr:colOff>
      <xdr:row>58</xdr:row>
      <xdr:rowOff>148967</xdr:rowOff>
    </xdr:to>
    <xdr:sp macro="" textlink="">
      <xdr:nvSpPr>
        <xdr:cNvPr id="375" name="円/楕円 374"/>
        <xdr:cNvSpPr/>
      </xdr:nvSpPr>
      <xdr:spPr>
        <a:xfrm>
          <a:off x="6921500" y="999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140094</xdr:rowOff>
    </xdr:from>
    <xdr:ext cx="534377" cy="259045"/>
    <xdr:sp macro="" textlink="">
      <xdr:nvSpPr>
        <xdr:cNvPr id="376" name="テキスト ボックス 375"/>
        <xdr:cNvSpPr txBox="1"/>
      </xdr:nvSpPr>
      <xdr:spPr>
        <a:xfrm>
          <a:off x="6705111" y="1008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30,901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16,655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7" name="直線コネクタ 386"/>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8" name="テキスト ボックス 387"/>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1" name="直線コネクタ 390"/>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2" name="テキスト ボックス 391"/>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147307</xdr:rowOff>
    </xdr:from>
    <xdr:to>
      <xdr:col>15</xdr:col>
      <xdr:colOff>180340</xdr:colOff>
      <xdr:row>78</xdr:row>
      <xdr:rowOff>25400</xdr:rowOff>
    </xdr:to>
    <xdr:cxnSp macro="">
      <xdr:nvCxnSpPr>
        <xdr:cNvPr id="396" name="直線コネクタ 395"/>
        <xdr:cNvCxnSpPr/>
      </xdr:nvCxnSpPr>
      <xdr:spPr>
        <a:xfrm flipV="1">
          <a:off x="10475595" y="12148807"/>
          <a:ext cx="1270" cy="1249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7"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8" name="直線コネクタ 397"/>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93984</xdr:rowOff>
    </xdr:from>
    <xdr:ext cx="599010" cy="259045"/>
    <xdr:sp macro="" textlink="">
      <xdr:nvSpPr>
        <xdr:cNvPr id="399" name="普通建設事業費 （ うち新規整備　）最大値テキスト"/>
        <xdr:cNvSpPr txBox="1"/>
      </xdr:nvSpPr>
      <xdr:spPr>
        <a:xfrm>
          <a:off x="10528300" y="1192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218,669</a:t>
          </a:r>
          <a:endParaRPr kumimoji="1" lang="ja-JP" altLang="en-US" sz="1000" b="1">
            <a:latin typeface="ＭＳ Ｐゴシック"/>
          </a:endParaRPr>
        </a:p>
      </xdr:txBody>
    </xdr:sp>
    <xdr:clientData/>
  </xdr:oneCellAnchor>
  <xdr:twoCellAnchor>
    <xdr:from>
      <xdr:col>15</xdr:col>
      <xdr:colOff>92075</xdr:colOff>
      <xdr:row>70</xdr:row>
      <xdr:rowOff>147307</xdr:rowOff>
    </xdr:from>
    <xdr:to>
      <xdr:col>15</xdr:col>
      <xdr:colOff>269875</xdr:colOff>
      <xdr:row>70</xdr:row>
      <xdr:rowOff>147307</xdr:rowOff>
    </xdr:to>
    <xdr:cxnSp macro="">
      <xdr:nvCxnSpPr>
        <xdr:cNvPr id="400" name="直線コネクタ 399"/>
        <xdr:cNvCxnSpPr/>
      </xdr:nvCxnSpPr>
      <xdr:spPr>
        <a:xfrm>
          <a:off x="10388600" y="1214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66382</xdr:rowOff>
    </xdr:from>
    <xdr:to>
      <xdr:col>15</xdr:col>
      <xdr:colOff>180975</xdr:colOff>
      <xdr:row>77</xdr:row>
      <xdr:rowOff>157759</xdr:rowOff>
    </xdr:to>
    <xdr:cxnSp macro="">
      <xdr:nvCxnSpPr>
        <xdr:cNvPr id="401" name="直線コネクタ 400"/>
        <xdr:cNvCxnSpPr/>
      </xdr:nvCxnSpPr>
      <xdr:spPr>
        <a:xfrm flipV="1">
          <a:off x="9639300" y="13268032"/>
          <a:ext cx="838200" cy="9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12109</xdr:rowOff>
    </xdr:from>
    <xdr:ext cx="534377" cy="259045"/>
    <xdr:sp macro="" textlink="">
      <xdr:nvSpPr>
        <xdr:cNvPr id="402" name="普通建設事業費 （ うち新規整備　）平均値テキスト"/>
        <xdr:cNvSpPr txBox="1"/>
      </xdr:nvSpPr>
      <xdr:spPr>
        <a:xfrm>
          <a:off x="10528300" y="132137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33682</xdr:rowOff>
    </xdr:from>
    <xdr:to>
      <xdr:col>15</xdr:col>
      <xdr:colOff>231775</xdr:colOff>
      <xdr:row>77</xdr:row>
      <xdr:rowOff>135282</xdr:rowOff>
    </xdr:to>
    <xdr:sp macro="" textlink="">
      <xdr:nvSpPr>
        <xdr:cNvPr id="403" name="フローチャート : 判断 402"/>
        <xdr:cNvSpPr/>
      </xdr:nvSpPr>
      <xdr:spPr>
        <a:xfrm>
          <a:off x="104267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157308</xdr:rowOff>
    </xdr:from>
    <xdr:to>
      <xdr:col>14</xdr:col>
      <xdr:colOff>79375</xdr:colOff>
      <xdr:row>77</xdr:row>
      <xdr:rowOff>87458</xdr:rowOff>
    </xdr:to>
    <xdr:sp macro="" textlink="">
      <xdr:nvSpPr>
        <xdr:cNvPr id="404" name="フローチャート : 判断 403"/>
        <xdr:cNvSpPr/>
      </xdr:nvSpPr>
      <xdr:spPr>
        <a:xfrm>
          <a:off x="9588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103985</xdr:rowOff>
    </xdr:from>
    <xdr:ext cx="534377" cy="259045"/>
    <xdr:sp macro="" textlink="">
      <xdr:nvSpPr>
        <xdr:cNvPr id="405" name="テキスト ボックス 404"/>
        <xdr:cNvSpPr txBox="1"/>
      </xdr:nvSpPr>
      <xdr:spPr>
        <a:xfrm>
          <a:off x="9372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15582</xdr:rowOff>
    </xdr:from>
    <xdr:to>
      <xdr:col>15</xdr:col>
      <xdr:colOff>231775</xdr:colOff>
      <xdr:row>77</xdr:row>
      <xdr:rowOff>117182</xdr:rowOff>
    </xdr:to>
    <xdr:sp macro="" textlink="">
      <xdr:nvSpPr>
        <xdr:cNvPr id="411" name="円/楕円 410"/>
        <xdr:cNvSpPr/>
      </xdr:nvSpPr>
      <xdr:spPr>
        <a:xfrm>
          <a:off x="10426700" y="1321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38459</xdr:rowOff>
    </xdr:from>
    <xdr:ext cx="534377" cy="259045"/>
    <xdr:sp macro="" textlink="">
      <xdr:nvSpPr>
        <xdr:cNvPr id="412" name="普通建設事業費 （ うち新規整備　）該当値テキスト"/>
        <xdr:cNvSpPr txBox="1"/>
      </xdr:nvSpPr>
      <xdr:spPr>
        <a:xfrm>
          <a:off x="10528300" y="1306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22,829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106959</xdr:rowOff>
    </xdr:from>
    <xdr:to>
      <xdr:col>14</xdr:col>
      <xdr:colOff>79375</xdr:colOff>
      <xdr:row>78</xdr:row>
      <xdr:rowOff>37109</xdr:rowOff>
    </xdr:to>
    <xdr:sp macro="" textlink="">
      <xdr:nvSpPr>
        <xdr:cNvPr id="413" name="円/楕円 412"/>
        <xdr:cNvSpPr/>
      </xdr:nvSpPr>
      <xdr:spPr>
        <a:xfrm>
          <a:off x="9588500" y="1330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28236</xdr:rowOff>
    </xdr:from>
    <xdr:ext cx="469744" cy="259045"/>
    <xdr:sp macro="" textlink="">
      <xdr:nvSpPr>
        <xdr:cNvPr id="414" name="テキスト ボックス 413"/>
        <xdr:cNvSpPr txBox="1"/>
      </xdr:nvSpPr>
      <xdr:spPr>
        <a:xfrm>
          <a:off x="9404427" y="1340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5" name="直線コネクタ 42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6" name="テキスト ボックス 42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27" name="直線コネクタ 42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28" name="テキスト ボックス 42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29" name="直線コネクタ 42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0" name="テキスト ボックス 42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1" name="直線コネクタ 43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2" name="テキスト ボックス 43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3" name="直線コネクタ 43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4" name="テキスト ボックス 43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5" name="直線コネクタ 43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36" name="テキスト ボックス 43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8" name="テキスト ボックス 43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161548</xdr:rowOff>
    </xdr:from>
    <xdr:to>
      <xdr:col>15</xdr:col>
      <xdr:colOff>180340</xdr:colOff>
      <xdr:row>99</xdr:row>
      <xdr:rowOff>57992</xdr:rowOff>
    </xdr:to>
    <xdr:cxnSp macro="">
      <xdr:nvCxnSpPr>
        <xdr:cNvPr id="440" name="直線コネクタ 439"/>
        <xdr:cNvCxnSpPr/>
      </xdr:nvCxnSpPr>
      <xdr:spPr>
        <a:xfrm flipV="1">
          <a:off x="10475595" y="15420598"/>
          <a:ext cx="1270" cy="1610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61819</xdr:rowOff>
    </xdr:from>
    <xdr:ext cx="469744" cy="259045"/>
    <xdr:sp macro="" textlink="">
      <xdr:nvSpPr>
        <xdr:cNvPr id="441" name="普通建設事業費 （ うち更新整備　）最小値テキスト"/>
        <xdr:cNvSpPr txBox="1"/>
      </xdr:nvSpPr>
      <xdr:spPr>
        <a:xfrm>
          <a:off x="10528300" y="17035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a:t>
          </a:r>
          <a:endParaRPr kumimoji="1" lang="ja-JP" altLang="en-US" sz="1000" b="1">
            <a:latin typeface="ＭＳ Ｐゴシック"/>
          </a:endParaRPr>
        </a:p>
      </xdr:txBody>
    </xdr:sp>
    <xdr:clientData/>
  </xdr:oneCellAnchor>
  <xdr:twoCellAnchor>
    <xdr:from>
      <xdr:col>15</xdr:col>
      <xdr:colOff>92075</xdr:colOff>
      <xdr:row>99</xdr:row>
      <xdr:rowOff>57992</xdr:rowOff>
    </xdr:from>
    <xdr:to>
      <xdr:col>15</xdr:col>
      <xdr:colOff>269875</xdr:colOff>
      <xdr:row>99</xdr:row>
      <xdr:rowOff>57992</xdr:rowOff>
    </xdr:to>
    <xdr:cxnSp macro="">
      <xdr:nvCxnSpPr>
        <xdr:cNvPr id="442" name="直線コネクタ 441"/>
        <xdr:cNvCxnSpPr/>
      </xdr:nvCxnSpPr>
      <xdr:spPr>
        <a:xfrm>
          <a:off x="10388600" y="17031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108225</xdr:rowOff>
    </xdr:from>
    <xdr:ext cx="534377" cy="259045"/>
    <xdr:sp macro="" textlink="">
      <xdr:nvSpPr>
        <xdr:cNvPr id="443" name="普通建設事業費 （ うち更新整備　）最大値テキスト"/>
        <xdr:cNvSpPr txBox="1"/>
      </xdr:nvSpPr>
      <xdr:spPr>
        <a:xfrm>
          <a:off x="10528300" y="1519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50,581</a:t>
          </a:r>
          <a:endParaRPr kumimoji="1" lang="ja-JP" altLang="en-US" sz="1000" b="1">
            <a:latin typeface="ＭＳ Ｐゴシック"/>
          </a:endParaRPr>
        </a:p>
      </xdr:txBody>
    </xdr:sp>
    <xdr:clientData/>
  </xdr:oneCellAnchor>
  <xdr:twoCellAnchor>
    <xdr:from>
      <xdr:col>15</xdr:col>
      <xdr:colOff>92075</xdr:colOff>
      <xdr:row>89</xdr:row>
      <xdr:rowOff>161548</xdr:rowOff>
    </xdr:from>
    <xdr:to>
      <xdr:col>15</xdr:col>
      <xdr:colOff>269875</xdr:colOff>
      <xdr:row>89</xdr:row>
      <xdr:rowOff>161548</xdr:rowOff>
    </xdr:to>
    <xdr:cxnSp macro="">
      <xdr:nvCxnSpPr>
        <xdr:cNvPr id="444" name="直線コネクタ 443"/>
        <xdr:cNvCxnSpPr/>
      </xdr:nvCxnSpPr>
      <xdr:spPr>
        <a:xfrm>
          <a:off x="10388600" y="1542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112464</xdr:rowOff>
    </xdr:from>
    <xdr:to>
      <xdr:col>15</xdr:col>
      <xdr:colOff>180975</xdr:colOff>
      <xdr:row>96</xdr:row>
      <xdr:rowOff>50873</xdr:rowOff>
    </xdr:to>
    <xdr:cxnSp macro="">
      <xdr:nvCxnSpPr>
        <xdr:cNvPr id="445" name="直線コネクタ 444"/>
        <xdr:cNvCxnSpPr/>
      </xdr:nvCxnSpPr>
      <xdr:spPr>
        <a:xfrm flipV="1">
          <a:off x="9639300" y="15885864"/>
          <a:ext cx="838200" cy="62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138127</xdr:rowOff>
    </xdr:from>
    <xdr:ext cx="534377" cy="259045"/>
    <xdr:sp macro="" textlink="">
      <xdr:nvSpPr>
        <xdr:cNvPr id="446" name="普通建設事業費 （ うち更新整備　）平均値テキスト"/>
        <xdr:cNvSpPr txBox="1"/>
      </xdr:nvSpPr>
      <xdr:spPr>
        <a:xfrm>
          <a:off x="10528300" y="16425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159700</xdr:rowOff>
    </xdr:from>
    <xdr:to>
      <xdr:col>15</xdr:col>
      <xdr:colOff>231775</xdr:colOff>
      <xdr:row>96</xdr:row>
      <xdr:rowOff>89850</xdr:rowOff>
    </xdr:to>
    <xdr:sp macro="" textlink="">
      <xdr:nvSpPr>
        <xdr:cNvPr id="447" name="フローチャート : 判断 446"/>
        <xdr:cNvSpPr/>
      </xdr:nvSpPr>
      <xdr:spPr>
        <a:xfrm>
          <a:off x="10426700" y="1644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94</xdr:row>
      <xdr:rowOff>63297</xdr:rowOff>
    </xdr:from>
    <xdr:to>
      <xdr:col>14</xdr:col>
      <xdr:colOff>79375</xdr:colOff>
      <xdr:row>94</xdr:row>
      <xdr:rowOff>164897</xdr:rowOff>
    </xdr:to>
    <xdr:sp macro="" textlink="">
      <xdr:nvSpPr>
        <xdr:cNvPr id="448" name="フローチャート : 判断 447"/>
        <xdr:cNvSpPr/>
      </xdr:nvSpPr>
      <xdr:spPr>
        <a:xfrm>
          <a:off x="9588500" y="1617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9974</xdr:rowOff>
    </xdr:from>
    <xdr:ext cx="534377" cy="259045"/>
    <xdr:sp macro="" textlink="">
      <xdr:nvSpPr>
        <xdr:cNvPr id="449" name="テキスト ボックス 448"/>
        <xdr:cNvSpPr txBox="1"/>
      </xdr:nvSpPr>
      <xdr:spPr>
        <a:xfrm>
          <a:off x="9372111" y="1595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0" name="テキスト ボックス 44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1" name="テキスト ボックス 45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2" name="テキスト ボックス 45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3" name="テキスト ボックス 45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4" name="テキスト ボックス 45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92</xdr:row>
      <xdr:rowOff>61664</xdr:rowOff>
    </xdr:from>
    <xdr:to>
      <xdr:col>15</xdr:col>
      <xdr:colOff>231775</xdr:colOff>
      <xdr:row>92</xdr:row>
      <xdr:rowOff>163264</xdr:rowOff>
    </xdr:to>
    <xdr:sp macro="" textlink="">
      <xdr:nvSpPr>
        <xdr:cNvPr id="455" name="円/楕円 454"/>
        <xdr:cNvSpPr/>
      </xdr:nvSpPr>
      <xdr:spPr>
        <a:xfrm>
          <a:off x="10426700" y="1583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84541</xdr:rowOff>
    </xdr:from>
    <xdr:ext cx="534377" cy="259045"/>
    <xdr:sp macro="" textlink="">
      <xdr:nvSpPr>
        <xdr:cNvPr id="456" name="普通建設事業費 （ うち更新整備　）該当値テキスト"/>
        <xdr:cNvSpPr txBox="1"/>
      </xdr:nvSpPr>
      <xdr:spPr>
        <a:xfrm>
          <a:off x="10528300" y="1568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36,334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73</xdr:rowOff>
    </xdr:from>
    <xdr:to>
      <xdr:col>14</xdr:col>
      <xdr:colOff>79375</xdr:colOff>
      <xdr:row>96</xdr:row>
      <xdr:rowOff>101673</xdr:rowOff>
    </xdr:to>
    <xdr:sp macro="" textlink="">
      <xdr:nvSpPr>
        <xdr:cNvPr id="457" name="円/楕円 456"/>
        <xdr:cNvSpPr/>
      </xdr:nvSpPr>
      <xdr:spPr>
        <a:xfrm>
          <a:off x="9588500" y="1645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92800</xdr:rowOff>
    </xdr:from>
    <xdr:ext cx="534377" cy="259045"/>
    <xdr:sp macro="" textlink="">
      <xdr:nvSpPr>
        <xdr:cNvPr id="458" name="テキスト ボックス 457"/>
        <xdr:cNvSpPr txBox="1"/>
      </xdr:nvSpPr>
      <xdr:spPr>
        <a:xfrm>
          <a:off x="9372111" y="1655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17,220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9" name="正方形/長方形 45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0" name="正方形/長方形 45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1" name="正方形/長方形 46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2" name="正方形/長方形 46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3" name="正方形/長方形 46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4" name="正方形/長方形 46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5" name="正方形/長方形 46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6" name="正方形/長方形 46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7" name="テキスト ボックス 46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8" name="直線コネクタ 46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9" name="直線コネクタ 46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0" name="テキスト ボックス 46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1" name="直線コネクタ 47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2" name="テキスト ボックス 471"/>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3" name="直線コネクタ 47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4" name="テキスト ボックス 473"/>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5" name="直線コネクタ 47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76" name="テキスト ボックス 475"/>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7" name="直線コネクタ 47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8" name="テキスト ボックス 47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0" name="テキスト ボックス 47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142494</xdr:rowOff>
    </xdr:from>
    <xdr:to>
      <xdr:col>23</xdr:col>
      <xdr:colOff>516889</xdr:colOff>
      <xdr:row>39</xdr:row>
      <xdr:rowOff>44450</xdr:rowOff>
    </xdr:to>
    <xdr:cxnSp macro="">
      <xdr:nvCxnSpPr>
        <xdr:cNvPr id="482" name="直線コネクタ 481"/>
        <xdr:cNvCxnSpPr/>
      </xdr:nvCxnSpPr>
      <xdr:spPr>
        <a:xfrm flipV="1">
          <a:off x="16317595" y="5285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4" name="直線コネクタ 48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89171</xdr:rowOff>
    </xdr:from>
    <xdr:ext cx="534377" cy="259045"/>
    <xdr:sp macro="" textlink="">
      <xdr:nvSpPr>
        <xdr:cNvPr id="485" name="災害復旧事業費最大値テキスト"/>
        <xdr:cNvSpPr txBox="1"/>
      </xdr:nvSpPr>
      <xdr:spPr>
        <a:xfrm>
          <a:off x="16370300" y="506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30</xdr:row>
      <xdr:rowOff>142494</xdr:rowOff>
    </xdr:from>
    <xdr:to>
      <xdr:col>23</xdr:col>
      <xdr:colOff>606425</xdr:colOff>
      <xdr:row>30</xdr:row>
      <xdr:rowOff>142494</xdr:rowOff>
    </xdr:to>
    <xdr:cxnSp macro="">
      <xdr:nvCxnSpPr>
        <xdr:cNvPr id="486" name="直線コネクタ 485"/>
        <xdr:cNvCxnSpPr/>
      </xdr:nvCxnSpPr>
      <xdr:spPr>
        <a:xfrm>
          <a:off x="16230600" y="528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13589</xdr:rowOff>
    </xdr:from>
    <xdr:to>
      <xdr:col>23</xdr:col>
      <xdr:colOff>517525</xdr:colOff>
      <xdr:row>39</xdr:row>
      <xdr:rowOff>44196</xdr:rowOff>
    </xdr:to>
    <xdr:cxnSp macro="">
      <xdr:nvCxnSpPr>
        <xdr:cNvPr id="487" name="直線コネクタ 486"/>
        <xdr:cNvCxnSpPr/>
      </xdr:nvCxnSpPr>
      <xdr:spPr>
        <a:xfrm>
          <a:off x="15481300" y="6700139"/>
          <a:ext cx="838200" cy="3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132732</xdr:rowOff>
    </xdr:from>
    <xdr:ext cx="378565" cy="259045"/>
    <xdr:sp macro="" textlink="">
      <xdr:nvSpPr>
        <xdr:cNvPr id="488" name="災害復旧事業費平均値テキスト"/>
        <xdr:cNvSpPr txBox="1"/>
      </xdr:nvSpPr>
      <xdr:spPr>
        <a:xfrm>
          <a:off x="16370300" y="6476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109855</xdr:rowOff>
    </xdr:from>
    <xdr:to>
      <xdr:col>23</xdr:col>
      <xdr:colOff>568325</xdr:colOff>
      <xdr:row>39</xdr:row>
      <xdr:rowOff>40005</xdr:rowOff>
    </xdr:to>
    <xdr:sp macro="" textlink="">
      <xdr:nvSpPr>
        <xdr:cNvPr id="489" name="フローチャート : 判断 488"/>
        <xdr:cNvSpPr/>
      </xdr:nvSpPr>
      <xdr:spPr>
        <a:xfrm>
          <a:off x="16268700" y="662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13589</xdr:rowOff>
    </xdr:from>
    <xdr:to>
      <xdr:col>22</xdr:col>
      <xdr:colOff>365125</xdr:colOff>
      <xdr:row>39</xdr:row>
      <xdr:rowOff>42672</xdr:rowOff>
    </xdr:to>
    <xdr:cxnSp macro="">
      <xdr:nvCxnSpPr>
        <xdr:cNvPr id="490" name="直線コネクタ 489"/>
        <xdr:cNvCxnSpPr/>
      </xdr:nvCxnSpPr>
      <xdr:spPr>
        <a:xfrm flipV="1">
          <a:off x="14592300" y="6700139"/>
          <a:ext cx="889000" cy="2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14097</xdr:rowOff>
    </xdr:from>
    <xdr:to>
      <xdr:col>22</xdr:col>
      <xdr:colOff>415925</xdr:colOff>
      <xdr:row>36</xdr:row>
      <xdr:rowOff>115697</xdr:rowOff>
    </xdr:to>
    <xdr:sp macro="" textlink="">
      <xdr:nvSpPr>
        <xdr:cNvPr id="491" name="フローチャート : 判断 490"/>
        <xdr:cNvSpPr/>
      </xdr:nvSpPr>
      <xdr:spPr>
        <a:xfrm>
          <a:off x="15430500" y="6186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34</xdr:row>
      <xdr:rowOff>132224</xdr:rowOff>
    </xdr:from>
    <xdr:ext cx="469744" cy="259045"/>
    <xdr:sp macro="" textlink="">
      <xdr:nvSpPr>
        <xdr:cNvPr id="492" name="テキスト ボックス 491"/>
        <xdr:cNvSpPr txBox="1"/>
      </xdr:nvSpPr>
      <xdr:spPr>
        <a:xfrm>
          <a:off x="15246427" y="596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38354</xdr:rowOff>
    </xdr:from>
    <xdr:to>
      <xdr:col>21</xdr:col>
      <xdr:colOff>161925</xdr:colOff>
      <xdr:row>39</xdr:row>
      <xdr:rowOff>42672</xdr:rowOff>
    </xdr:to>
    <xdr:cxnSp macro="">
      <xdr:nvCxnSpPr>
        <xdr:cNvPr id="493" name="直線コネクタ 492"/>
        <xdr:cNvCxnSpPr/>
      </xdr:nvCxnSpPr>
      <xdr:spPr>
        <a:xfrm>
          <a:off x="13703300" y="6724904"/>
          <a:ext cx="889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148844</xdr:rowOff>
    </xdr:from>
    <xdr:to>
      <xdr:col>21</xdr:col>
      <xdr:colOff>212725</xdr:colOff>
      <xdr:row>36</xdr:row>
      <xdr:rowOff>78994</xdr:rowOff>
    </xdr:to>
    <xdr:sp macro="" textlink="">
      <xdr:nvSpPr>
        <xdr:cNvPr id="494" name="フローチャート : 判断 493"/>
        <xdr:cNvSpPr/>
      </xdr:nvSpPr>
      <xdr:spPr>
        <a:xfrm>
          <a:off x="14541500" y="614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34</xdr:row>
      <xdr:rowOff>95521</xdr:rowOff>
    </xdr:from>
    <xdr:ext cx="469744" cy="259045"/>
    <xdr:sp macro="" textlink="">
      <xdr:nvSpPr>
        <xdr:cNvPr id="495" name="テキスト ボックス 494"/>
        <xdr:cNvSpPr txBox="1"/>
      </xdr:nvSpPr>
      <xdr:spPr>
        <a:xfrm>
          <a:off x="14357427" y="592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38354</xdr:rowOff>
    </xdr:from>
    <xdr:to>
      <xdr:col>19</xdr:col>
      <xdr:colOff>644525</xdr:colOff>
      <xdr:row>39</xdr:row>
      <xdr:rowOff>40767</xdr:rowOff>
    </xdr:to>
    <xdr:cxnSp macro="">
      <xdr:nvCxnSpPr>
        <xdr:cNvPr id="496" name="直線コネクタ 495"/>
        <xdr:cNvCxnSpPr/>
      </xdr:nvCxnSpPr>
      <xdr:spPr>
        <a:xfrm flipV="1">
          <a:off x="12814300" y="6724904"/>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68072</xdr:rowOff>
    </xdr:from>
    <xdr:to>
      <xdr:col>20</xdr:col>
      <xdr:colOff>9525</xdr:colOff>
      <xdr:row>35</xdr:row>
      <xdr:rowOff>169672</xdr:rowOff>
    </xdr:to>
    <xdr:sp macro="" textlink="">
      <xdr:nvSpPr>
        <xdr:cNvPr id="497" name="フローチャート : 判断 496"/>
        <xdr:cNvSpPr/>
      </xdr:nvSpPr>
      <xdr:spPr>
        <a:xfrm>
          <a:off x="13652500" y="606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14749</xdr:rowOff>
    </xdr:from>
    <xdr:ext cx="469744" cy="259045"/>
    <xdr:sp macro="" textlink="">
      <xdr:nvSpPr>
        <xdr:cNvPr id="498" name="テキスト ボックス 497"/>
        <xdr:cNvSpPr txBox="1"/>
      </xdr:nvSpPr>
      <xdr:spPr>
        <a:xfrm>
          <a:off x="13468427" y="584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36576</xdr:rowOff>
    </xdr:from>
    <xdr:to>
      <xdr:col>18</xdr:col>
      <xdr:colOff>492125</xdr:colOff>
      <xdr:row>36</xdr:row>
      <xdr:rowOff>138176</xdr:rowOff>
    </xdr:to>
    <xdr:sp macro="" textlink="">
      <xdr:nvSpPr>
        <xdr:cNvPr id="499" name="フローチャート : 判断 498"/>
        <xdr:cNvSpPr/>
      </xdr:nvSpPr>
      <xdr:spPr>
        <a:xfrm>
          <a:off x="12763500" y="620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154703</xdr:rowOff>
    </xdr:from>
    <xdr:ext cx="469744" cy="259045"/>
    <xdr:sp macro="" textlink="">
      <xdr:nvSpPr>
        <xdr:cNvPr id="500" name="テキスト ボックス 499"/>
        <xdr:cNvSpPr txBox="1"/>
      </xdr:nvSpPr>
      <xdr:spPr>
        <a:xfrm>
          <a:off x="12579427" y="598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164846</xdr:rowOff>
    </xdr:from>
    <xdr:to>
      <xdr:col>23</xdr:col>
      <xdr:colOff>568325</xdr:colOff>
      <xdr:row>39</xdr:row>
      <xdr:rowOff>94996</xdr:rowOff>
    </xdr:to>
    <xdr:sp macro="" textlink="">
      <xdr:nvSpPr>
        <xdr:cNvPr id="506" name="円/楕円 505"/>
        <xdr:cNvSpPr/>
      </xdr:nvSpPr>
      <xdr:spPr>
        <a:xfrm>
          <a:off x="16268700" y="66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88282</xdr:rowOff>
    </xdr:from>
    <xdr:ext cx="249299" cy="259045"/>
    <xdr:sp macro="" textlink="">
      <xdr:nvSpPr>
        <xdr:cNvPr id="507" name="災害復旧事業費該当値テキスト"/>
        <xdr:cNvSpPr txBox="1"/>
      </xdr:nvSpPr>
      <xdr:spPr>
        <a:xfrm>
          <a:off x="16370300" y="6603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134239</xdr:rowOff>
    </xdr:from>
    <xdr:to>
      <xdr:col>22</xdr:col>
      <xdr:colOff>415925</xdr:colOff>
      <xdr:row>39</xdr:row>
      <xdr:rowOff>64389</xdr:rowOff>
    </xdr:to>
    <xdr:sp macro="" textlink="">
      <xdr:nvSpPr>
        <xdr:cNvPr id="508" name="円/楕円 507"/>
        <xdr:cNvSpPr/>
      </xdr:nvSpPr>
      <xdr:spPr>
        <a:xfrm>
          <a:off x="15430500" y="664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55516</xdr:rowOff>
    </xdr:from>
    <xdr:ext cx="378565" cy="259045"/>
    <xdr:sp macro="" textlink="">
      <xdr:nvSpPr>
        <xdr:cNvPr id="509" name="テキスト ボックス 508"/>
        <xdr:cNvSpPr txBox="1"/>
      </xdr:nvSpPr>
      <xdr:spPr>
        <a:xfrm>
          <a:off x="15292017" y="6742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163322</xdr:rowOff>
    </xdr:from>
    <xdr:to>
      <xdr:col>21</xdr:col>
      <xdr:colOff>212725</xdr:colOff>
      <xdr:row>39</xdr:row>
      <xdr:rowOff>93472</xdr:rowOff>
    </xdr:to>
    <xdr:sp macro="" textlink="">
      <xdr:nvSpPr>
        <xdr:cNvPr id="510" name="円/楕円 509"/>
        <xdr:cNvSpPr/>
      </xdr:nvSpPr>
      <xdr:spPr>
        <a:xfrm>
          <a:off x="14541500" y="667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84599</xdr:rowOff>
    </xdr:from>
    <xdr:ext cx="313932" cy="259045"/>
    <xdr:sp macro="" textlink="">
      <xdr:nvSpPr>
        <xdr:cNvPr id="511" name="テキスト ボックス 510"/>
        <xdr:cNvSpPr txBox="1"/>
      </xdr:nvSpPr>
      <xdr:spPr>
        <a:xfrm>
          <a:off x="14435333" y="67711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159004</xdr:rowOff>
    </xdr:from>
    <xdr:to>
      <xdr:col>20</xdr:col>
      <xdr:colOff>9525</xdr:colOff>
      <xdr:row>39</xdr:row>
      <xdr:rowOff>89154</xdr:rowOff>
    </xdr:to>
    <xdr:sp macro="" textlink="">
      <xdr:nvSpPr>
        <xdr:cNvPr id="512" name="円/楕円 511"/>
        <xdr:cNvSpPr/>
      </xdr:nvSpPr>
      <xdr:spPr>
        <a:xfrm>
          <a:off x="13652500" y="667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80281</xdr:rowOff>
    </xdr:from>
    <xdr:ext cx="313932" cy="259045"/>
    <xdr:sp macro="" textlink="">
      <xdr:nvSpPr>
        <xdr:cNvPr id="513" name="テキスト ボックス 512"/>
        <xdr:cNvSpPr txBox="1"/>
      </xdr:nvSpPr>
      <xdr:spPr>
        <a:xfrm>
          <a:off x="13546333" y="6766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161417</xdr:rowOff>
    </xdr:from>
    <xdr:to>
      <xdr:col>18</xdr:col>
      <xdr:colOff>492125</xdr:colOff>
      <xdr:row>39</xdr:row>
      <xdr:rowOff>91567</xdr:rowOff>
    </xdr:to>
    <xdr:sp macro="" textlink="">
      <xdr:nvSpPr>
        <xdr:cNvPr id="514" name="円/楕円 513"/>
        <xdr:cNvSpPr/>
      </xdr:nvSpPr>
      <xdr:spPr>
        <a:xfrm>
          <a:off x="12763500" y="667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82694</xdr:rowOff>
    </xdr:from>
    <xdr:ext cx="313932" cy="259045"/>
    <xdr:sp macro="" textlink="">
      <xdr:nvSpPr>
        <xdr:cNvPr id="515" name="テキスト ボックス 514"/>
        <xdr:cNvSpPr txBox="1"/>
      </xdr:nvSpPr>
      <xdr:spPr>
        <a:xfrm>
          <a:off x="12657333" y="6769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75" name="直線コネクタ 57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76" name="テキスト ボックス 57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77" name="直線コネクタ 57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78" name="テキスト ボックス 57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79" name="直線コネクタ 57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0" name="テキスト ボックス 57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1" name="直線コネクタ 58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2" name="テキスト ボックス 58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3" name="直線コネクタ 58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84" name="テキスト ボックス 58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85" name="直線コネクタ 58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86" name="テキスト ボックス 58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7" name="直線コネクタ 58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8" name="テキスト ボックス 58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164307</xdr:rowOff>
    </xdr:from>
    <xdr:to>
      <xdr:col>23</xdr:col>
      <xdr:colOff>516889</xdr:colOff>
      <xdr:row>78</xdr:row>
      <xdr:rowOff>101784</xdr:rowOff>
    </xdr:to>
    <xdr:cxnSp macro="">
      <xdr:nvCxnSpPr>
        <xdr:cNvPr id="590" name="直線コネクタ 589"/>
        <xdr:cNvCxnSpPr/>
      </xdr:nvCxnSpPr>
      <xdr:spPr>
        <a:xfrm flipV="1">
          <a:off x="16317595" y="11994357"/>
          <a:ext cx="1269" cy="1480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105611</xdr:rowOff>
    </xdr:from>
    <xdr:ext cx="534377" cy="259045"/>
    <xdr:sp macro="" textlink="">
      <xdr:nvSpPr>
        <xdr:cNvPr id="591" name="公債費最小値テキスト"/>
        <xdr:cNvSpPr txBox="1"/>
      </xdr:nvSpPr>
      <xdr:spPr>
        <a:xfrm>
          <a:off x="16370300" y="1347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78</xdr:row>
      <xdr:rowOff>101784</xdr:rowOff>
    </xdr:from>
    <xdr:to>
      <xdr:col>23</xdr:col>
      <xdr:colOff>606425</xdr:colOff>
      <xdr:row>78</xdr:row>
      <xdr:rowOff>101784</xdr:rowOff>
    </xdr:to>
    <xdr:cxnSp macro="">
      <xdr:nvCxnSpPr>
        <xdr:cNvPr id="592" name="直線コネクタ 591"/>
        <xdr:cNvCxnSpPr/>
      </xdr:nvCxnSpPr>
      <xdr:spPr>
        <a:xfrm>
          <a:off x="16230600" y="13474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110984</xdr:rowOff>
    </xdr:from>
    <xdr:ext cx="599010" cy="259045"/>
    <xdr:sp macro="" textlink="">
      <xdr:nvSpPr>
        <xdr:cNvPr id="593" name="公債費最大値テキスト"/>
        <xdr:cNvSpPr txBox="1"/>
      </xdr:nvSpPr>
      <xdr:spPr>
        <a:xfrm>
          <a:off x="16370300" y="1176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69</xdr:row>
      <xdr:rowOff>164307</xdr:rowOff>
    </xdr:from>
    <xdr:to>
      <xdr:col>23</xdr:col>
      <xdr:colOff>606425</xdr:colOff>
      <xdr:row>69</xdr:row>
      <xdr:rowOff>164307</xdr:rowOff>
    </xdr:to>
    <xdr:cxnSp macro="">
      <xdr:nvCxnSpPr>
        <xdr:cNvPr id="594" name="直線コネクタ 593"/>
        <xdr:cNvCxnSpPr/>
      </xdr:nvCxnSpPr>
      <xdr:spPr>
        <a:xfrm>
          <a:off x="16230600" y="1199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124874</xdr:rowOff>
    </xdr:from>
    <xdr:to>
      <xdr:col>23</xdr:col>
      <xdr:colOff>517525</xdr:colOff>
      <xdr:row>75</xdr:row>
      <xdr:rowOff>144566</xdr:rowOff>
    </xdr:to>
    <xdr:cxnSp macro="">
      <xdr:nvCxnSpPr>
        <xdr:cNvPr id="595" name="直線コネクタ 594"/>
        <xdr:cNvCxnSpPr/>
      </xdr:nvCxnSpPr>
      <xdr:spPr>
        <a:xfrm>
          <a:off x="15481300" y="12983624"/>
          <a:ext cx="838200" cy="1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141017</xdr:rowOff>
    </xdr:from>
    <xdr:ext cx="534377" cy="259045"/>
    <xdr:sp macro="" textlink="">
      <xdr:nvSpPr>
        <xdr:cNvPr id="596" name="公債費平均値テキスト"/>
        <xdr:cNvSpPr txBox="1"/>
      </xdr:nvSpPr>
      <xdr:spPr>
        <a:xfrm>
          <a:off x="16370300" y="12999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162590</xdr:rowOff>
    </xdr:from>
    <xdr:to>
      <xdr:col>23</xdr:col>
      <xdr:colOff>568325</xdr:colOff>
      <xdr:row>76</xdr:row>
      <xdr:rowOff>92740</xdr:rowOff>
    </xdr:to>
    <xdr:sp macro="" textlink="">
      <xdr:nvSpPr>
        <xdr:cNvPr id="597" name="フローチャート : 判断 596"/>
        <xdr:cNvSpPr/>
      </xdr:nvSpPr>
      <xdr:spPr>
        <a:xfrm>
          <a:off x="16268700" y="130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124874</xdr:rowOff>
    </xdr:from>
    <xdr:to>
      <xdr:col>22</xdr:col>
      <xdr:colOff>365125</xdr:colOff>
      <xdr:row>75</xdr:row>
      <xdr:rowOff>148191</xdr:rowOff>
    </xdr:to>
    <xdr:cxnSp macro="">
      <xdr:nvCxnSpPr>
        <xdr:cNvPr id="598" name="直線コネクタ 597"/>
        <xdr:cNvCxnSpPr/>
      </xdr:nvCxnSpPr>
      <xdr:spPr>
        <a:xfrm flipV="1">
          <a:off x="14592300" y="12983624"/>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170755</xdr:rowOff>
    </xdr:from>
    <xdr:to>
      <xdr:col>22</xdr:col>
      <xdr:colOff>415925</xdr:colOff>
      <xdr:row>75</xdr:row>
      <xdr:rowOff>100905</xdr:rowOff>
    </xdr:to>
    <xdr:sp macro="" textlink="">
      <xdr:nvSpPr>
        <xdr:cNvPr id="599" name="フローチャート : 判断 598"/>
        <xdr:cNvSpPr/>
      </xdr:nvSpPr>
      <xdr:spPr>
        <a:xfrm>
          <a:off x="15430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117432</xdr:rowOff>
    </xdr:from>
    <xdr:ext cx="534377" cy="259045"/>
    <xdr:sp macro="" textlink="">
      <xdr:nvSpPr>
        <xdr:cNvPr id="600" name="テキスト ボックス 599"/>
        <xdr:cNvSpPr txBox="1"/>
      </xdr:nvSpPr>
      <xdr:spPr>
        <a:xfrm>
          <a:off x="15214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148191</xdr:rowOff>
    </xdr:from>
    <xdr:to>
      <xdr:col>21</xdr:col>
      <xdr:colOff>161925</xdr:colOff>
      <xdr:row>76</xdr:row>
      <xdr:rowOff>28732</xdr:rowOff>
    </xdr:to>
    <xdr:cxnSp macro="">
      <xdr:nvCxnSpPr>
        <xdr:cNvPr id="601" name="直線コネクタ 600"/>
        <xdr:cNvCxnSpPr/>
      </xdr:nvCxnSpPr>
      <xdr:spPr>
        <a:xfrm flipV="1">
          <a:off x="13703300" y="13006941"/>
          <a:ext cx="889000" cy="5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1934</xdr:rowOff>
    </xdr:from>
    <xdr:to>
      <xdr:col>21</xdr:col>
      <xdr:colOff>212725</xdr:colOff>
      <xdr:row>75</xdr:row>
      <xdr:rowOff>103534</xdr:rowOff>
    </xdr:to>
    <xdr:sp macro="" textlink="">
      <xdr:nvSpPr>
        <xdr:cNvPr id="602" name="フローチャート : 判断 601"/>
        <xdr:cNvSpPr/>
      </xdr:nvSpPr>
      <xdr:spPr>
        <a:xfrm>
          <a:off x="14541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120061</xdr:rowOff>
    </xdr:from>
    <xdr:ext cx="534377" cy="259045"/>
    <xdr:sp macro="" textlink="">
      <xdr:nvSpPr>
        <xdr:cNvPr id="603" name="テキスト ボックス 602"/>
        <xdr:cNvSpPr txBox="1"/>
      </xdr:nvSpPr>
      <xdr:spPr>
        <a:xfrm>
          <a:off x="14325111" y="126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27865</xdr:rowOff>
    </xdr:from>
    <xdr:to>
      <xdr:col>19</xdr:col>
      <xdr:colOff>644525</xdr:colOff>
      <xdr:row>76</xdr:row>
      <xdr:rowOff>28732</xdr:rowOff>
    </xdr:to>
    <xdr:cxnSp macro="">
      <xdr:nvCxnSpPr>
        <xdr:cNvPr id="604" name="直線コネクタ 603"/>
        <xdr:cNvCxnSpPr/>
      </xdr:nvCxnSpPr>
      <xdr:spPr>
        <a:xfrm>
          <a:off x="12814300" y="13058065"/>
          <a:ext cx="889000" cy="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171049</xdr:rowOff>
    </xdr:from>
    <xdr:to>
      <xdr:col>20</xdr:col>
      <xdr:colOff>9525</xdr:colOff>
      <xdr:row>75</xdr:row>
      <xdr:rowOff>101199</xdr:rowOff>
    </xdr:to>
    <xdr:sp macro="" textlink="">
      <xdr:nvSpPr>
        <xdr:cNvPr id="605" name="フローチャート : 判断 604"/>
        <xdr:cNvSpPr/>
      </xdr:nvSpPr>
      <xdr:spPr>
        <a:xfrm>
          <a:off x="13652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117726</xdr:rowOff>
    </xdr:from>
    <xdr:ext cx="534377" cy="259045"/>
    <xdr:sp macro="" textlink="">
      <xdr:nvSpPr>
        <xdr:cNvPr id="606" name="テキスト ボックス 605"/>
        <xdr:cNvSpPr txBox="1"/>
      </xdr:nvSpPr>
      <xdr:spPr>
        <a:xfrm>
          <a:off x="13436111" y="126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152304</xdr:rowOff>
    </xdr:from>
    <xdr:to>
      <xdr:col>18</xdr:col>
      <xdr:colOff>492125</xdr:colOff>
      <xdr:row>75</xdr:row>
      <xdr:rowOff>82454</xdr:rowOff>
    </xdr:to>
    <xdr:sp macro="" textlink="">
      <xdr:nvSpPr>
        <xdr:cNvPr id="607" name="フローチャート : 判断 606"/>
        <xdr:cNvSpPr/>
      </xdr:nvSpPr>
      <xdr:spPr>
        <a:xfrm>
          <a:off x="12763500" y="128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98981</xdr:rowOff>
    </xdr:from>
    <xdr:ext cx="534377" cy="259045"/>
    <xdr:sp macro="" textlink="">
      <xdr:nvSpPr>
        <xdr:cNvPr id="608" name="テキスト ボックス 607"/>
        <xdr:cNvSpPr txBox="1"/>
      </xdr:nvSpPr>
      <xdr:spPr>
        <a:xfrm>
          <a:off x="12547111" y="126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9" name="テキスト ボックス 60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0" name="テキスト ボックス 60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1" name="テキスト ボックス 61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2" name="テキスト ボックス 61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3" name="テキスト ボックス 61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93766</xdr:rowOff>
    </xdr:from>
    <xdr:to>
      <xdr:col>23</xdr:col>
      <xdr:colOff>568325</xdr:colOff>
      <xdr:row>76</xdr:row>
      <xdr:rowOff>23915</xdr:rowOff>
    </xdr:to>
    <xdr:sp macro="" textlink="">
      <xdr:nvSpPr>
        <xdr:cNvPr id="614" name="円/楕円 613"/>
        <xdr:cNvSpPr/>
      </xdr:nvSpPr>
      <xdr:spPr>
        <a:xfrm>
          <a:off x="16268700" y="129525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116643</xdr:rowOff>
    </xdr:from>
    <xdr:ext cx="534377" cy="259045"/>
    <xdr:sp macro="" textlink="">
      <xdr:nvSpPr>
        <xdr:cNvPr id="615" name="公債費該当値テキスト"/>
        <xdr:cNvSpPr txBox="1"/>
      </xdr:nvSpPr>
      <xdr:spPr>
        <a:xfrm>
          <a:off x="16370300" y="1280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39,202</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74074</xdr:rowOff>
    </xdr:from>
    <xdr:to>
      <xdr:col>22</xdr:col>
      <xdr:colOff>415925</xdr:colOff>
      <xdr:row>76</xdr:row>
      <xdr:rowOff>4223</xdr:rowOff>
    </xdr:to>
    <xdr:sp macro="" textlink="">
      <xdr:nvSpPr>
        <xdr:cNvPr id="616" name="円/楕円 615"/>
        <xdr:cNvSpPr/>
      </xdr:nvSpPr>
      <xdr:spPr>
        <a:xfrm>
          <a:off x="15430500" y="129328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166800</xdr:rowOff>
    </xdr:from>
    <xdr:ext cx="534377" cy="259045"/>
    <xdr:sp macro="" textlink="">
      <xdr:nvSpPr>
        <xdr:cNvPr id="617" name="テキスト ボックス 616"/>
        <xdr:cNvSpPr txBox="1"/>
      </xdr:nvSpPr>
      <xdr:spPr>
        <a:xfrm>
          <a:off x="15214111" y="1302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40,408</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97391</xdr:rowOff>
    </xdr:from>
    <xdr:to>
      <xdr:col>21</xdr:col>
      <xdr:colOff>212725</xdr:colOff>
      <xdr:row>76</xdr:row>
      <xdr:rowOff>27541</xdr:rowOff>
    </xdr:to>
    <xdr:sp macro="" textlink="">
      <xdr:nvSpPr>
        <xdr:cNvPr id="618" name="円/楕円 617"/>
        <xdr:cNvSpPr/>
      </xdr:nvSpPr>
      <xdr:spPr>
        <a:xfrm>
          <a:off x="14541500" y="1295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18668</xdr:rowOff>
    </xdr:from>
    <xdr:ext cx="534377" cy="259045"/>
    <xdr:sp macro="" textlink="">
      <xdr:nvSpPr>
        <xdr:cNvPr id="619" name="テキスト ボックス 618"/>
        <xdr:cNvSpPr txBox="1"/>
      </xdr:nvSpPr>
      <xdr:spPr>
        <a:xfrm>
          <a:off x="14325111" y="1304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38,980</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149382</xdr:rowOff>
    </xdr:from>
    <xdr:to>
      <xdr:col>20</xdr:col>
      <xdr:colOff>9525</xdr:colOff>
      <xdr:row>76</xdr:row>
      <xdr:rowOff>79532</xdr:rowOff>
    </xdr:to>
    <xdr:sp macro="" textlink="">
      <xdr:nvSpPr>
        <xdr:cNvPr id="620" name="円/楕円 619"/>
        <xdr:cNvSpPr/>
      </xdr:nvSpPr>
      <xdr:spPr>
        <a:xfrm>
          <a:off x="13652500" y="1300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70659</xdr:rowOff>
    </xdr:from>
    <xdr:ext cx="534377" cy="259045"/>
    <xdr:sp macro="" textlink="">
      <xdr:nvSpPr>
        <xdr:cNvPr id="621" name="テキスト ボックス 620"/>
        <xdr:cNvSpPr txBox="1"/>
      </xdr:nvSpPr>
      <xdr:spPr>
        <a:xfrm>
          <a:off x="13436111" y="1310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35,796</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148515</xdr:rowOff>
    </xdr:from>
    <xdr:to>
      <xdr:col>18</xdr:col>
      <xdr:colOff>492125</xdr:colOff>
      <xdr:row>76</xdr:row>
      <xdr:rowOff>78665</xdr:rowOff>
    </xdr:to>
    <xdr:sp macro="" textlink="">
      <xdr:nvSpPr>
        <xdr:cNvPr id="622" name="円/楕円 621"/>
        <xdr:cNvSpPr/>
      </xdr:nvSpPr>
      <xdr:spPr>
        <a:xfrm>
          <a:off x="12763500" y="1300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69792</xdr:rowOff>
    </xdr:from>
    <xdr:ext cx="534377" cy="259045"/>
    <xdr:sp macro="" textlink="">
      <xdr:nvSpPr>
        <xdr:cNvPr id="623" name="テキスト ボックス 622"/>
        <xdr:cNvSpPr txBox="1"/>
      </xdr:nvSpPr>
      <xdr:spPr>
        <a:xfrm>
          <a:off x="12547111" y="1309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35,849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4" name="正方形/長方形 62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5" name="正方形/長方形 62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6" name="正方形/長方形 62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7" name="正方形/長方形 62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8" name="正方形/長方形 62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9" name="正方形/長方形 62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0" name="正方形/長方形 62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1" name="正方形/長方形 63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2" name="テキスト ボックス 63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3" name="直線コネクタ 63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4" name="直線コネクタ 63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35" name="テキスト ボックス 63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38" name="直線コネクタ 63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39" name="テキスト ボックス 63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0" name="直線コネクタ 63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1" name="テキスト ボックス 64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155856</xdr:rowOff>
    </xdr:from>
    <xdr:to>
      <xdr:col>23</xdr:col>
      <xdr:colOff>516889</xdr:colOff>
      <xdr:row>98</xdr:row>
      <xdr:rowOff>24692</xdr:rowOff>
    </xdr:to>
    <xdr:cxnSp macro="">
      <xdr:nvCxnSpPr>
        <xdr:cNvPr id="643" name="直線コネクタ 642"/>
        <xdr:cNvCxnSpPr/>
      </xdr:nvCxnSpPr>
      <xdr:spPr>
        <a:xfrm flipV="1">
          <a:off x="16317595" y="15586356"/>
          <a:ext cx="1269" cy="1240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28519</xdr:rowOff>
    </xdr:from>
    <xdr:ext cx="378565" cy="259045"/>
    <xdr:sp macro="" textlink="">
      <xdr:nvSpPr>
        <xdr:cNvPr id="644" name="積立金最小値テキスト"/>
        <xdr:cNvSpPr txBox="1"/>
      </xdr:nvSpPr>
      <xdr:spPr>
        <a:xfrm>
          <a:off x="16370300" y="16830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23</xdr:col>
      <xdr:colOff>428625</xdr:colOff>
      <xdr:row>98</xdr:row>
      <xdr:rowOff>24692</xdr:rowOff>
    </xdr:from>
    <xdr:to>
      <xdr:col>23</xdr:col>
      <xdr:colOff>606425</xdr:colOff>
      <xdr:row>98</xdr:row>
      <xdr:rowOff>24692</xdr:rowOff>
    </xdr:to>
    <xdr:cxnSp macro="">
      <xdr:nvCxnSpPr>
        <xdr:cNvPr id="645" name="直線コネクタ 644"/>
        <xdr:cNvCxnSpPr/>
      </xdr:nvCxnSpPr>
      <xdr:spPr>
        <a:xfrm>
          <a:off x="16230600" y="16826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102533</xdr:rowOff>
    </xdr:from>
    <xdr:ext cx="599010" cy="259045"/>
    <xdr:sp macro="" textlink="">
      <xdr:nvSpPr>
        <xdr:cNvPr id="646" name="積立金最大値テキスト"/>
        <xdr:cNvSpPr txBox="1"/>
      </xdr:nvSpPr>
      <xdr:spPr>
        <a:xfrm>
          <a:off x="16370300" y="15361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217,173</a:t>
          </a:r>
          <a:endParaRPr kumimoji="1" lang="ja-JP" altLang="en-US" sz="1000" b="1">
            <a:latin typeface="ＭＳ Ｐゴシック"/>
          </a:endParaRPr>
        </a:p>
      </xdr:txBody>
    </xdr:sp>
    <xdr:clientData/>
  </xdr:oneCellAnchor>
  <xdr:twoCellAnchor>
    <xdr:from>
      <xdr:col>23</xdr:col>
      <xdr:colOff>428625</xdr:colOff>
      <xdr:row>90</xdr:row>
      <xdr:rowOff>155856</xdr:rowOff>
    </xdr:from>
    <xdr:to>
      <xdr:col>23</xdr:col>
      <xdr:colOff>606425</xdr:colOff>
      <xdr:row>90</xdr:row>
      <xdr:rowOff>155856</xdr:rowOff>
    </xdr:to>
    <xdr:cxnSp macro="">
      <xdr:nvCxnSpPr>
        <xdr:cNvPr id="647" name="直線コネクタ 646"/>
        <xdr:cNvCxnSpPr/>
      </xdr:nvCxnSpPr>
      <xdr:spPr>
        <a:xfrm>
          <a:off x="16230600" y="1558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16827</xdr:rowOff>
    </xdr:from>
    <xdr:to>
      <xdr:col>23</xdr:col>
      <xdr:colOff>517525</xdr:colOff>
      <xdr:row>98</xdr:row>
      <xdr:rowOff>24532</xdr:rowOff>
    </xdr:to>
    <xdr:cxnSp macro="">
      <xdr:nvCxnSpPr>
        <xdr:cNvPr id="648" name="直線コネクタ 647"/>
        <xdr:cNvCxnSpPr/>
      </xdr:nvCxnSpPr>
      <xdr:spPr>
        <a:xfrm flipV="1">
          <a:off x="15481300" y="16818927"/>
          <a:ext cx="838200" cy="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92535</xdr:rowOff>
    </xdr:from>
    <xdr:ext cx="534377" cy="259045"/>
    <xdr:sp macro="" textlink="">
      <xdr:nvSpPr>
        <xdr:cNvPr id="649" name="積立金平均値テキスト"/>
        <xdr:cNvSpPr txBox="1"/>
      </xdr:nvSpPr>
      <xdr:spPr>
        <a:xfrm>
          <a:off x="16370300" y="16551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69658</xdr:rowOff>
    </xdr:from>
    <xdr:to>
      <xdr:col>23</xdr:col>
      <xdr:colOff>568325</xdr:colOff>
      <xdr:row>97</xdr:row>
      <xdr:rowOff>171258</xdr:rowOff>
    </xdr:to>
    <xdr:sp macro="" textlink="">
      <xdr:nvSpPr>
        <xdr:cNvPr id="650" name="フローチャート : 判断 649"/>
        <xdr:cNvSpPr/>
      </xdr:nvSpPr>
      <xdr:spPr>
        <a:xfrm>
          <a:off x="16268700" y="167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130448</xdr:rowOff>
    </xdr:from>
    <xdr:to>
      <xdr:col>22</xdr:col>
      <xdr:colOff>365125</xdr:colOff>
      <xdr:row>98</xdr:row>
      <xdr:rowOff>24532</xdr:rowOff>
    </xdr:to>
    <xdr:cxnSp macro="">
      <xdr:nvCxnSpPr>
        <xdr:cNvPr id="651" name="直線コネクタ 650"/>
        <xdr:cNvCxnSpPr/>
      </xdr:nvCxnSpPr>
      <xdr:spPr>
        <a:xfrm>
          <a:off x="14592300" y="16761098"/>
          <a:ext cx="889000" cy="6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47301</xdr:rowOff>
    </xdr:from>
    <xdr:to>
      <xdr:col>22</xdr:col>
      <xdr:colOff>415925</xdr:colOff>
      <xdr:row>97</xdr:row>
      <xdr:rowOff>148901</xdr:rowOff>
    </xdr:to>
    <xdr:sp macro="" textlink="">
      <xdr:nvSpPr>
        <xdr:cNvPr id="652" name="フローチャート : 判断 651"/>
        <xdr:cNvSpPr/>
      </xdr:nvSpPr>
      <xdr:spPr>
        <a:xfrm>
          <a:off x="15430500" y="1667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165428</xdr:rowOff>
    </xdr:from>
    <xdr:ext cx="534377" cy="259045"/>
    <xdr:sp macro="" textlink="">
      <xdr:nvSpPr>
        <xdr:cNvPr id="653" name="テキスト ボックス 652"/>
        <xdr:cNvSpPr txBox="1"/>
      </xdr:nvSpPr>
      <xdr:spPr>
        <a:xfrm>
          <a:off x="15214111" y="1645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130448</xdr:rowOff>
    </xdr:from>
    <xdr:to>
      <xdr:col>21</xdr:col>
      <xdr:colOff>161925</xdr:colOff>
      <xdr:row>98</xdr:row>
      <xdr:rowOff>24332</xdr:rowOff>
    </xdr:to>
    <xdr:cxnSp macro="">
      <xdr:nvCxnSpPr>
        <xdr:cNvPr id="654" name="直線コネクタ 653"/>
        <xdr:cNvCxnSpPr/>
      </xdr:nvCxnSpPr>
      <xdr:spPr>
        <a:xfrm flipV="1">
          <a:off x="13703300" y="16761098"/>
          <a:ext cx="889000" cy="6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32648</xdr:rowOff>
    </xdr:from>
    <xdr:to>
      <xdr:col>21</xdr:col>
      <xdr:colOff>212725</xdr:colOff>
      <xdr:row>97</xdr:row>
      <xdr:rowOff>134248</xdr:rowOff>
    </xdr:to>
    <xdr:sp macro="" textlink="">
      <xdr:nvSpPr>
        <xdr:cNvPr id="655" name="フローチャート : 判断 654"/>
        <xdr:cNvSpPr/>
      </xdr:nvSpPr>
      <xdr:spPr>
        <a:xfrm>
          <a:off x="14541500" y="1666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150775</xdr:rowOff>
    </xdr:from>
    <xdr:ext cx="534377" cy="259045"/>
    <xdr:sp macro="" textlink="">
      <xdr:nvSpPr>
        <xdr:cNvPr id="656" name="テキスト ボックス 655"/>
        <xdr:cNvSpPr txBox="1"/>
      </xdr:nvSpPr>
      <xdr:spPr>
        <a:xfrm>
          <a:off x="14325111" y="1643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24332</xdr:rowOff>
    </xdr:from>
    <xdr:to>
      <xdr:col>19</xdr:col>
      <xdr:colOff>644525</xdr:colOff>
      <xdr:row>98</xdr:row>
      <xdr:rowOff>25149</xdr:rowOff>
    </xdr:to>
    <xdr:cxnSp macro="">
      <xdr:nvCxnSpPr>
        <xdr:cNvPr id="657" name="直線コネクタ 656"/>
        <xdr:cNvCxnSpPr/>
      </xdr:nvCxnSpPr>
      <xdr:spPr>
        <a:xfrm flipV="1">
          <a:off x="12814300" y="16826432"/>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164492</xdr:rowOff>
    </xdr:from>
    <xdr:to>
      <xdr:col>20</xdr:col>
      <xdr:colOff>9525</xdr:colOff>
      <xdr:row>97</xdr:row>
      <xdr:rowOff>94642</xdr:rowOff>
    </xdr:to>
    <xdr:sp macro="" textlink="">
      <xdr:nvSpPr>
        <xdr:cNvPr id="658" name="フローチャート : 判断 657"/>
        <xdr:cNvSpPr/>
      </xdr:nvSpPr>
      <xdr:spPr>
        <a:xfrm>
          <a:off x="13652500" y="1662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111169</xdr:rowOff>
    </xdr:from>
    <xdr:ext cx="534377" cy="259045"/>
    <xdr:sp macro="" textlink="">
      <xdr:nvSpPr>
        <xdr:cNvPr id="659" name="テキスト ボックス 658"/>
        <xdr:cNvSpPr txBox="1"/>
      </xdr:nvSpPr>
      <xdr:spPr>
        <a:xfrm>
          <a:off x="13436111" y="1639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54621</xdr:rowOff>
    </xdr:from>
    <xdr:to>
      <xdr:col>18</xdr:col>
      <xdr:colOff>492125</xdr:colOff>
      <xdr:row>97</xdr:row>
      <xdr:rowOff>156221</xdr:rowOff>
    </xdr:to>
    <xdr:sp macro="" textlink="">
      <xdr:nvSpPr>
        <xdr:cNvPr id="660" name="フローチャート : 判断 659"/>
        <xdr:cNvSpPr/>
      </xdr:nvSpPr>
      <xdr:spPr>
        <a:xfrm>
          <a:off x="12763500" y="1668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1298</xdr:rowOff>
    </xdr:from>
    <xdr:ext cx="534377" cy="259045"/>
    <xdr:sp macro="" textlink="">
      <xdr:nvSpPr>
        <xdr:cNvPr id="661" name="テキスト ボックス 660"/>
        <xdr:cNvSpPr txBox="1"/>
      </xdr:nvSpPr>
      <xdr:spPr>
        <a:xfrm>
          <a:off x="12547111" y="1646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2" name="テキスト ボックス 66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3" name="テキスト ボックス 66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4" name="テキスト ボックス 66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5" name="テキスト ボックス 66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6" name="テキスト ボックス 66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137477</xdr:rowOff>
    </xdr:from>
    <xdr:to>
      <xdr:col>23</xdr:col>
      <xdr:colOff>568325</xdr:colOff>
      <xdr:row>98</xdr:row>
      <xdr:rowOff>67627</xdr:rowOff>
    </xdr:to>
    <xdr:sp macro="" textlink="">
      <xdr:nvSpPr>
        <xdr:cNvPr id="667" name="円/楕円 666"/>
        <xdr:cNvSpPr/>
      </xdr:nvSpPr>
      <xdr:spPr>
        <a:xfrm>
          <a:off x="16268700" y="1676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52404</xdr:rowOff>
    </xdr:from>
    <xdr:ext cx="469744" cy="259045"/>
    <xdr:sp macro="" textlink="">
      <xdr:nvSpPr>
        <xdr:cNvPr id="668" name="積立金該当値テキスト"/>
        <xdr:cNvSpPr txBox="1"/>
      </xdr:nvSpPr>
      <xdr:spPr>
        <a:xfrm>
          <a:off x="16370300" y="1668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145182</xdr:rowOff>
    </xdr:from>
    <xdr:to>
      <xdr:col>22</xdr:col>
      <xdr:colOff>415925</xdr:colOff>
      <xdr:row>98</xdr:row>
      <xdr:rowOff>75332</xdr:rowOff>
    </xdr:to>
    <xdr:sp macro="" textlink="">
      <xdr:nvSpPr>
        <xdr:cNvPr id="669" name="円/楕円 668"/>
        <xdr:cNvSpPr/>
      </xdr:nvSpPr>
      <xdr:spPr>
        <a:xfrm>
          <a:off x="15430500" y="167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98</xdr:row>
      <xdr:rowOff>66459</xdr:rowOff>
    </xdr:from>
    <xdr:ext cx="378565" cy="259045"/>
    <xdr:sp macro="" textlink="">
      <xdr:nvSpPr>
        <xdr:cNvPr id="670" name="テキスト ボックス 669"/>
        <xdr:cNvSpPr txBox="1"/>
      </xdr:nvSpPr>
      <xdr:spPr>
        <a:xfrm>
          <a:off x="15292017" y="16868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79648</xdr:rowOff>
    </xdr:from>
    <xdr:to>
      <xdr:col>21</xdr:col>
      <xdr:colOff>212725</xdr:colOff>
      <xdr:row>98</xdr:row>
      <xdr:rowOff>9798</xdr:rowOff>
    </xdr:to>
    <xdr:sp macro="" textlink="">
      <xdr:nvSpPr>
        <xdr:cNvPr id="671" name="円/楕円 670"/>
        <xdr:cNvSpPr/>
      </xdr:nvSpPr>
      <xdr:spPr>
        <a:xfrm>
          <a:off x="14541500" y="1671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925</xdr:rowOff>
    </xdr:from>
    <xdr:ext cx="534377" cy="259045"/>
    <xdr:sp macro="" textlink="">
      <xdr:nvSpPr>
        <xdr:cNvPr id="672" name="テキスト ボックス 671"/>
        <xdr:cNvSpPr txBox="1"/>
      </xdr:nvSpPr>
      <xdr:spPr>
        <a:xfrm>
          <a:off x="14325111" y="1680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11,619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144982</xdr:rowOff>
    </xdr:from>
    <xdr:to>
      <xdr:col>20</xdr:col>
      <xdr:colOff>9525</xdr:colOff>
      <xdr:row>98</xdr:row>
      <xdr:rowOff>75132</xdr:rowOff>
    </xdr:to>
    <xdr:sp macro="" textlink="">
      <xdr:nvSpPr>
        <xdr:cNvPr id="673" name="円/楕円 672"/>
        <xdr:cNvSpPr/>
      </xdr:nvSpPr>
      <xdr:spPr>
        <a:xfrm>
          <a:off x="13652500" y="1677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98</xdr:row>
      <xdr:rowOff>66259</xdr:rowOff>
    </xdr:from>
    <xdr:ext cx="378565" cy="259045"/>
    <xdr:sp macro="" textlink="">
      <xdr:nvSpPr>
        <xdr:cNvPr id="674" name="テキスト ボックス 673"/>
        <xdr:cNvSpPr txBox="1"/>
      </xdr:nvSpPr>
      <xdr:spPr>
        <a:xfrm>
          <a:off x="13514017" y="16868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145799</xdr:rowOff>
    </xdr:from>
    <xdr:to>
      <xdr:col>18</xdr:col>
      <xdr:colOff>492125</xdr:colOff>
      <xdr:row>98</xdr:row>
      <xdr:rowOff>75949</xdr:rowOff>
    </xdr:to>
    <xdr:sp macro="" textlink="">
      <xdr:nvSpPr>
        <xdr:cNvPr id="675" name="円/楕円 674"/>
        <xdr:cNvSpPr/>
      </xdr:nvSpPr>
      <xdr:spPr>
        <a:xfrm>
          <a:off x="12763500" y="1677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98</xdr:row>
      <xdr:rowOff>67076</xdr:rowOff>
    </xdr:from>
    <xdr:ext cx="313932" cy="259045"/>
    <xdr:sp macro="" textlink="">
      <xdr:nvSpPr>
        <xdr:cNvPr id="676" name="テキスト ボックス 675"/>
        <xdr:cNvSpPr txBox="1"/>
      </xdr:nvSpPr>
      <xdr:spPr>
        <a:xfrm>
          <a:off x="12657333" y="168691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7" name="正方形/長方形 67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8" name="正方形/長方形 67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9" name="正方形/長方形 67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0" name="正方形/長方形 67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1" name="正方形/長方形 68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2" name="正方形/長方形 68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3" name="正方形/長方形 68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4" name="正方形/長方形 68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5" name="テキスト ボックス 68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6" name="直線コネクタ 68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7" name="直線コネクタ 68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8" name="テキスト ボックス 68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9" name="直線コネクタ 68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0" name="テキスト ボックス 68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3" name="直線コネクタ 69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4" name="テキスト ボックス 69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5" name="直線コネクタ 69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6" name="テキスト ボックス 69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7" name="直線コネクタ 69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8" name="テキスト ボックス 69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116916</xdr:rowOff>
    </xdr:from>
    <xdr:to>
      <xdr:col>32</xdr:col>
      <xdr:colOff>186689</xdr:colOff>
      <xdr:row>39</xdr:row>
      <xdr:rowOff>44450</xdr:rowOff>
    </xdr:to>
    <xdr:cxnSp macro="">
      <xdr:nvCxnSpPr>
        <xdr:cNvPr id="700" name="直線コネクタ 699"/>
        <xdr:cNvCxnSpPr/>
      </xdr:nvCxnSpPr>
      <xdr:spPr>
        <a:xfrm flipV="1">
          <a:off x="22159595" y="5431866"/>
          <a:ext cx="1269" cy="129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2" name="直線コネクタ 70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63593</xdr:rowOff>
    </xdr:from>
    <xdr:ext cx="534377" cy="259045"/>
    <xdr:sp macro="" textlink="">
      <xdr:nvSpPr>
        <xdr:cNvPr id="703" name="投資及び出資金最大値テキスト"/>
        <xdr:cNvSpPr txBox="1"/>
      </xdr:nvSpPr>
      <xdr:spPr>
        <a:xfrm>
          <a:off x="22212300" y="520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17,049</a:t>
          </a:r>
          <a:endParaRPr kumimoji="1" lang="ja-JP" altLang="en-US" sz="1000" b="1">
            <a:latin typeface="ＭＳ Ｐゴシック"/>
          </a:endParaRPr>
        </a:p>
      </xdr:txBody>
    </xdr:sp>
    <xdr:clientData/>
  </xdr:oneCellAnchor>
  <xdr:twoCellAnchor>
    <xdr:from>
      <xdr:col>32</xdr:col>
      <xdr:colOff>98425</xdr:colOff>
      <xdr:row>31</xdr:row>
      <xdr:rowOff>116916</xdr:rowOff>
    </xdr:from>
    <xdr:to>
      <xdr:col>32</xdr:col>
      <xdr:colOff>276225</xdr:colOff>
      <xdr:row>31</xdr:row>
      <xdr:rowOff>116916</xdr:rowOff>
    </xdr:to>
    <xdr:cxnSp macro="">
      <xdr:nvCxnSpPr>
        <xdr:cNvPr id="704" name="直線コネクタ 703"/>
        <xdr:cNvCxnSpPr/>
      </xdr:nvCxnSpPr>
      <xdr:spPr>
        <a:xfrm>
          <a:off x="22072600" y="5431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20904</xdr:rowOff>
    </xdr:from>
    <xdr:to>
      <xdr:col>32</xdr:col>
      <xdr:colOff>187325</xdr:colOff>
      <xdr:row>38</xdr:row>
      <xdr:rowOff>38506</xdr:rowOff>
    </xdr:to>
    <xdr:cxnSp macro="">
      <xdr:nvCxnSpPr>
        <xdr:cNvPr id="705" name="直線コネクタ 704"/>
        <xdr:cNvCxnSpPr/>
      </xdr:nvCxnSpPr>
      <xdr:spPr>
        <a:xfrm>
          <a:off x="21323300" y="6536004"/>
          <a:ext cx="8382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78681</xdr:rowOff>
    </xdr:from>
    <xdr:ext cx="378565" cy="259045"/>
    <xdr:sp macro="" textlink="">
      <xdr:nvSpPr>
        <xdr:cNvPr id="706" name="投資及び出資金平均値テキスト"/>
        <xdr:cNvSpPr txBox="1"/>
      </xdr:nvSpPr>
      <xdr:spPr>
        <a:xfrm>
          <a:off x="22212300" y="65937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100254</xdr:rowOff>
    </xdr:from>
    <xdr:to>
      <xdr:col>32</xdr:col>
      <xdr:colOff>238125</xdr:colOff>
      <xdr:row>39</xdr:row>
      <xdr:rowOff>30404</xdr:rowOff>
    </xdr:to>
    <xdr:sp macro="" textlink="">
      <xdr:nvSpPr>
        <xdr:cNvPr id="707" name="フローチャート : 判断 706"/>
        <xdr:cNvSpPr/>
      </xdr:nvSpPr>
      <xdr:spPr>
        <a:xfrm>
          <a:off x="22110700" y="66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20904</xdr:rowOff>
    </xdr:from>
    <xdr:to>
      <xdr:col>31</xdr:col>
      <xdr:colOff>34925</xdr:colOff>
      <xdr:row>39</xdr:row>
      <xdr:rowOff>44450</xdr:rowOff>
    </xdr:to>
    <xdr:cxnSp macro="">
      <xdr:nvCxnSpPr>
        <xdr:cNvPr id="708" name="直線コネクタ 707"/>
        <xdr:cNvCxnSpPr/>
      </xdr:nvCxnSpPr>
      <xdr:spPr>
        <a:xfrm flipV="1">
          <a:off x="20434300" y="6536004"/>
          <a:ext cx="889000" cy="19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70231</xdr:rowOff>
    </xdr:from>
    <xdr:to>
      <xdr:col>31</xdr:col>
      <xdr:colOff>85725</xdr:colOff>
      <xdr:row>39</xdr:row>
      <xdr:rowOff>381</xdr:rowOff>
    </xdr:to>
    <xdr:sp macro="" textlink="">
      <xdr:nvSpPr>
        <xdr:cNvPr id="709" name="フローチャート : 判断 708"/>
        <xdr:cNvSpPr/>
      </xdr:nvSpPr>
      <xdr:spPr>
        <a:xfrm>
          <a:off x="21272500" y="65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162958</xdr:rowOff>
    </xdr:from>
    <xdr:ext cx="469744" cy="259045"/>
    <xdr:sp macro="" textlink="">
      <xdr:nvSpPr>
        <xdr:cNvPr id="710" name="テキスト ボックス 709"/>
        <xdr:cNvSpPr txBox="1"/>
      </xdr:nvSpPr>
      <xdr:spPr>
        <a:xfrm>
          <a:off x="21088427" y="667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1" name="直線コネクタ 71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36703</xdr:rowOff>
    </xdr:from>
    <xdr:to>
      <xdr:col>29</xdr:col>
      <xdr:colOff>568325</xdr:colOff>
      <xdr:row>38</xdr:row>
      <xdr:rowOff>138303</xdr:rowOff>
    </xdr:to>
    <xdr:sp macro="" textlink="">
      <xdr:nvSpPr>
        <xdr:cNvPr id="712" name="フローチャート : 判断 711"/>
        <xdr:cNvSpPr/>
      </xdr:nvSpPr>
      <xdr:spPr>
        <a:xfrm>
          <a:off x="20383500" y="655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154830</xdr:rowOff>
    </xdr:from>
    <xdr:ext cx="469744" cy="259045"/>
    <xdr:sp macro="" textlink="">
      <xdr:nvSpPr>
        <xdr:cNvPr id="713" name="テキスト ボックス 712"/>
        <xdr:cNvSpPr txBox="1"/>
      </xdr:nvSpPr>
      <xdr:spPr>
        <a:xfrm>
          <a:off x="20199427" y="6327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14" name="直線コネクタ 71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52248</xdr:rowOff>
    </xdr:from>
    <xdr:to>
      <xdr:col>28</xdr:col>
      <xdr:colOff>365125</xdr:colOff>
      <xdr:row>38</xdr:row>
      <xdr:rowOff>153848</xdr:rowOff>
    </xdr:to>
    <xdr:sp macro="" textlink="">
      <xdr:nvSpPr>
        <xdr:cNvPr id="715" name="フローチャート : 判断 714"/>
        <xdr:cNvSpPr/>
      </xdr:nvSpPr>
      <xdr:spPr>
        <a:xfrm>
          <a:off x="19494500" y="656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170375</xdr:rowOff>
    </xdr:from>
    <xdr:ext cx="469744" cy="259045"/>
    <xdr:sp macro="" textlink="">
      <xdr:nvSpPr>
        <xdr:cNvPr id="716" name="テキスト ボックス 715"/>
        <xdr:cNvSpPr txBox="1"/>
      </xdr:nvSpPr>
      <xdr:spPr>
        <a:xfrm>
          <a:off x="19310427" y="634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56667</xdr:rowOff>
    </xdr:from>
    <xdr:to>
      <xdr:col>27</xdr:col>
      <xdr:colOff>161925</xdr:colOff>
      <xdr:row>38</xdr:row>
      <xdr:rowOff>158267</xdr:rowOff>
    </xdr:to>
    <xdr:sp macro="" textlink="">
      <xdr:nvSpPr>
        <xdr:cNvPr id="717" name="フローチャート : 判断 716"/>
        <xdr:cNvSpPr/>
      </xdr:nvSpPr>
      <xdr:spPr>
        <a:xfrm>
          <a:off x="18605500" y="657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3344</xdr:rowOff>
    </xdr:from>
    <xdr:ext cx="469744" cy="259045"/>
    <xdr:sp macro="" textlink="">
      <xdr:nvSpPr>
        <xdr:cNvPr id="718" name="テキスト ボックス 717"/>
        <xdr:cNvSpPr txBox="1"/>
      </xdr:nvSpPr>
      <xdr:spPr>
        <a:xfrm>
          <a:off x="18421427" y="634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9" name="テキスト ボックス 71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0" name="テキスト ボックス 71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1" name="テキスト ボックス 72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2" name="テキスト ボックス 72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3" name="テキスト ボックス 72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159156</xdr:rowOff>
    </xdr:from>
    <xdr:to>
      <xdr:col>32</xdr:col>
      <xdr:colOff>238125</xdr:colOff>
      <xdr:row>38</xdr:row>
      <xdr:rowOff>89306</xdr:rowOff>
    </xdr:to>
    <xdr:sp macro="" textlink="">
      <xdr:nvSpPr>
        <xdr:cNvPr id="724" name="円/楕円 723"/>
        <xdr:cNvSpPr/>
      </xdr:nvSpPr>
      <xdr:spPr>
        <a:xfrm>
          <a:off x="22110700" y="650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10584</xdr:rowOff>
    </xdr:from>
    <xdr:ext cx="469744" cy="259045"/>
    <xdr:sp macro="" textlink="">
      <xdr:nvSpPr>
        <xdr:cNvPr id="725" name="投資及び出資金該当値テキスト"/>
        <xdr:cNvSpPr txBox="1"/>
      </xdr:nvSpPr>
      <xdr:spPr>
        <a:xfrm>
          <a:off x="22212300" y="6354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2,328</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141554</xdr:rowOff>
    </xdr:from>
    <xdr:to>
      <xdr:col>31</xdr:col>
      <xdr:colOff>85725</xdr:colOff>
      <xdr:row>38</xdr:row>
      <xdr:rowOff>71704</xdr:rowOff>
    </xdr:to>
    <xdr:sp macro="" textlink="">
      <xdr:nvSpPr>
        <xdr:cNvPr id="726" name="円/楕円 725"/>
        <xdr:cNvSpPr/>
      </xdr:nvSpPr>
      <xdr:spPr>
        <a:xfrm>
          <a:off x="21272500" y="648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88231</xdr:rowOff>
    </xdr:from>
    <xdr:ext cx="469744" cy="259045"/>
    <xdr:sp macro="" textlink="">
      <xdr:nvSpPr>
        <xdr:cNvPr id="727" name="テキスト ボックス 726"/>
        <xdr:cNvSpPr txBox="1"/>
      </xdr:nvSpPr>
      <xdr:spPr>
        <a:xfrm>
          <a:off x="21088427" y="626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2,559</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28" name="円/楕円 72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29" name="テキスト ボックス 72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0" name="円/楕円 72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1" name="テキスト ボックス 73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2" name="円/楕円 73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3" name="テキスト ボックス 73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4" name="正方形/長方形 73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5" name="正方形/長方形 73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6" name="正方形/長方形 73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7" name="正方形/長方形 73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8" name="正方形/長方形 73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9" name="正方形/長方形 73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0" name="正方形/長方形 73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1" name="正方形/長方形 74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2" name="テキスト ボックス 74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3" name="直線コネクタ 74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4" name="直線コネクタ 74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5" name="テキスト ボックス 74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6" name="直線コネクタ 74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47" name="テキスト ボックス 74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8" name="直線コネクタ 74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49" name="テキスト ボックス 74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0" name="直線コネクタ 74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1" name="テキスト ボックス 75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2" name="直線コネクタ 75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3" name="テキスト ボックス 75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4" name="直線コネクタ 75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55" name="テキスト ボックス 75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6" name="直線コネクタ 75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7" name="テキスト ボックス 75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168536</xdr:rowOff>
    </xdr:from>
    <xdr:to>
      <xdr:col>32</xdr:col>
      <xdr:colOff>186689</xdr:colOff>
      <xdr:row>59</xdr:row>
      <xdr:rowOff>98878</xdr:rowOff>
    </xdr:to>
    <xdr:cxnSp macro="">
      <xdr:nvCxnSpPr>
        <xdr:cNvPr id="759" name="直線コネクタ 758"/>
        <xdr:cNvCxnSpPr/>
      </xdr:nvCxnSpPr>
      <xdr:spPr>
        <a:xfrm flipV="1">
          <a:off x="22159595" y="8741036"/>
          <a:ext cx="1269" cy="147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1" name="直線コネクタ 76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115213</xdr:rowOff>
    </xdr:from>
    <xdr:ext cx="534377" cy="259045"/>
    <xdr:sp macro="" textlink="">
      <xdr:nvSpPr>
        <xdr:cNvPr id="762" name="貸付金最大値テキスト"/>
        <xdr:cNvSpPr txBox="1"/>
      </xdr:nvSpPr>
      <xdr:spPr>
        <a:xfrm>
          <a:off x="22212300" y="851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45,117</a:t>
          </a:r>
          <a:endParaRPr kumimoji="1" lang="ja-JP" altLang="en-US" sz="1000" b="1">
            <a:latin typeface="ＭＳ Ｐゴシック"/>
          </a:endParaRPr>
        </a:p>
      </xdr:txBody>
    </xdr:sp>
    <xdr:clientData/>
  </xdr:oneCellAnchor>
  <xdr:twoCellAnchor>
    <xdr:from>
      <xdr:col>32</xdr:col>
      <xdr:colOff>98425</xdr:colOff>
      <xdr:row>50</xdr:row>
      <xdr:rowOff>168536</xdr:rowOff>
    </xdr:from>
    <xdr:to>
      <xdr:col>32</xdr:col>
      <xdr:colOff>276225</xdr:colOff>
      <xdr:row>50</xdr:row>
      <xdr:rowOff>168536</xdr:rowOff>
    </xdr:to>
    <xdr:cxnSp macro="">
      <xdr:nvCxnSpPr>
        <xdr:cNvPr id="763" name="直線コネクタ 762"/>
        <xdr:cNvCxnSpPr/>
      </xdr:nvCxnSpPr>
      <xdr:spPr>
        <a:xfrm>
          <a:off x="22072600" y="8741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95352</xdr:rowOff>
    </xdr:from>
    <xdr:to>
      <xdr:col>32</xdr:col>
      <xdr:colOff>187325</xdr:colOff>
      <xdr:row>59</xdr:row>
      <xdr:rowOff>95483</xdr:rowOff>
    </xdr:to>
    <xdr:cxnSp macro="">
      <xdr:nvCxnSpPr>
        <xdr:cNvPr id="764" name="直線コネクタ 763"/>
        <xdr:cNvCxnSpPr/>
      </xdr:nvCxnSpPr>
      <xdr:spPr>
        <a:xfrm flipV="1">
          <a:off x="21323300" y="10210902"/>
          <a:ext cx="8382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157824</xdr:rowOff>
    </xdr:from>
    <xdr:ext cx="469744" cy="259045"/>
    <xdr:sp macro="" textlink="">
      <xdr:nvSpPr>
        <xdr:cNvPr id="765" name="貸付金平均値テキスト"/>
        <xdr:cNvSpPr txBox="1"/>
      </xdr:nvSpPr>
      <xdr:spPr>
        <a:xfrm>
          <a:off x="22212300" y="993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134947</xdr:rowOff>
    </xdr:from>
    <xdr:to>
      <xdr:col>32</xdr:col>
      <xdr:colOff>238125</xdr:colOff>
      <xdr:row>59</xdr:row>
      <xdr:rowOff>65097</xdr:rowOff>
    </xdr:to>
    <xdr:sp macro="" textlink="">
      <xdr:nvSpPr>
        <xdr:cNvPr id="766" name="フローチャート : 判断 765"/>
        <xdr:cNvSpPr/>
      </xdr:nvSpPr>
      <xdr:spPr>
        <a:xfrm>
          <a:off x="22110700" y="1007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95483</xdr:rowOff>
    </xdr:from>
    <xdr:to>
      <xdr:col>31</xdr:col>
      <xdr:colOff>34925</xdr:colOff>
      <xdr:row>59</xdr:row>
      <xdr:rowOff>95645</xdr:rowOff>
    </xdr:to>
    <xdr:cxnSp macro="">
      <xdr:nvCxnSpPr>
        <xdr:cNvPr id="767" name="直線コネクタ 766"/>
        <xdr:cNvCxnSpPr/>
      </xdr:nvCxnSpPr>
      <xdr:spPr>
        <a:xfrm flipV="1">
          <a:off x="20434300" y="10211033"/>
          <a:ext cx="889000"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69992</xdr:rowOff>
    </xdr:from>
    <xdr:to>
      <xdr:col>31</xdr:col>
      <xdr:colOff>85725</xdr:colOff>
      <xdr:row>59</xdr:row>
      <xdr:rowOff>142</xdr:rowOff>
    </xdr:to>
    <xdr:sp macro="" textlink="">
      <xdr:nvSpPr>
        <xdr:cNvPr id="768" name="フローチャート : 判断 767"/>
        <xdr:cNvSpPr/>
      </xdr:nvSpPr>
      <xdr:spPr>
        <a:xfrm>
          <a:off x="21272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16669</xdr:rowOff>
    </xdr:from>
    <xdr:ext cx="469744" cy="259045"/>
    <xdr:sp macro="" textlink="">
      <xdr:nvSpPr>
        <xdr:cNvPr id="769" name="テキスト ボックス 768"/>
        <xdr:cNvSpPr txBox="1"/>
      </xdr:nvSpPr>
      <xdr:spPr>
        <a:xfrm>
          <a:off x="21088427" y="978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94666</xdr:rowOff>
    </xdr:from>
    <xdr:to>
      <xdr:col>29</xdr:col>
      <xdr:colOff>517525</xdr:colOff>
      <xdr:row>59</xdr:row>
      <xdr:rowOff>95645</xdr:rowOff>
    </xdr:to>
    <xdr:cxnSp macro="">
      <xdr:nvCxnSpPr>
        <xdr:cNvPr id="770" name="直線コネクタ 769"/>
        <xdr:cNvCxnSpPr/>
      </xdr:nvCxnSpPr>
      <xdr:spPr>
        <a:xfrm>
          <a:off x="19545300" y="10210216"/>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9380</xdr:rowOff>
    </xdr:from>
    <xdr:to>
      <xdr:col>29</xdr:col>
      <xdr:colOff>568325</xdr:colOff>
      <xdr:row>58</xdr:row>
      <xdr:rowOff>110980</xdr:rowOff>
    </xdr:to>
    <xdr:sp macro="" textlink="">
      <xdr:nvSpPr>
        <xdr:cNvPr id="771" name="フローチャート : 判断 770"/>
        <xdr:cNvSpPr/>
      </xdr:nvSpPr>
      <xdr:spPr>
        <a:xfrm>
          <a:off x="20383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127507</xdr:rowOff>
    </xdr:from>
    <xdr:ext cx="469744" cy="259045"/>
    <xdr:sp macro="" textlink="">
      <xdr:nvSpPr>
        <xdr:cNvPr id="772" name="テキスト ボックス 771"/>
        <xdr:cNvSpPr txBox="1"/>
      </xdr:nvSpPr>
      <xdr:spPr>
        <a:xfrm>
          <a:off x="20199427" y="972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94666</xdr:rowOff>
    </xdr:from>
    <xdr:to>
      <xdr:col>28</xdr:col>
      <xdr:colOff>314325</xdr:colOff>
      <xdr:row>59</xdr:row>
      <xdr:rowOff>94797</xdr:rowOff>
    </xdr:to>
    <xdr:cxnSp macro="">
      <xdr:nvCxnSpPr>
        <xdr:cNvPr id="773" name="直線コネクタ 772"/>
        <xdr:cNvCxnSpPr/>
      </xdr:nvCxnSpPr>
      <xdr:spPr>
        <a:xfrm flipV="1">
          <a:off x="18656300" y="10210216"/>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13723</xdr:rowOff>
    </xdr:from>
    <xdr:to>
      <xdr:col>28</xdr:col>
      <xdr:colOff>365125</xdr:colOff>
      <xdr:row>58</xdr:row>
      <xdr:rowOff>115323</xdr:rowOff>
    </xdr:to>
    <xdr:sp macro="" textlink="">
      <xdr:nvSpPr>
        <xdr:cNvPr id="774" name="フローチャート : 判断 773"/>
        <xdr:cNvSpPr/>
      </xdr:nvSpPr>
      <xdr:spPr>
        <a:xfrm>
          <a:off x="19494500" y="99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131850</xdr:rowOff>
    </xdr:from>
    <xdr:ext cx="469744" cy="259045"/>
    <xdr:sp macro="" textlink="">
      <xdr:nvSpPr>
        <xdr:cNvPr id="775" name="テキスト ボックス 774"/>
        <xdr:cNvSpPr txBox="1"/>
      </xdr:nvSpPr>
      <xdr:spPr>
        <a:xfrm>
          <a:off x="19310427" y="97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162248</xdr:rowOff>
    </xdr:from>
    <xdr:to>
      <xdr:col>27</xdr:col>
      <xdr:colOff>161925</xdr:colOff>
      <xdr:row>58</xdr:row>
      <xdr:rowOff>92398</xdr:rowOff>
    </xdr:to>
    <xdr:sp macro="" textlink="">
      <xdr:nvSpPr>
        <xdr:cNvPr id="776" name="フローチャート : 判断 775"/>
        <xdr:cNvSpPr/>
      </xdr:nvSpPr>
      <xdr:spPr>
        <a:xfrm>
          <a:off x="18605500" y="993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108925</xdr:rowOff>
    </xdr:from>
    <xdr:ext cx="469744" cy="259045"/>
    <xdr:sp macro="" textlink="">
      <xdr:nvSpPr>
        <xdr:cNvPr id="777" name="テキスト ボックス 776"/>
        <xdr:cNvSpPr txBox="1"/>
      </xdr:nvSpPr>
      <xdr:spPr>
        <a:xfrm>
          <a:off x="18421427" y="971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8" name="テキスト ボックス 77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9" name="テキスト ボックス 77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0" name="テキスト ボックス 77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1" name="テキスト ボックス 78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2" name="テキスト ボックス 78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44552</xdr:rowOff>
    </xdr:from>
    <xdr:to>
      <xdr:col>32</xdr:col>
      <xdr:colOff>238125</xdr:colOff>
      <xdr:row>59</xdr:row>
      <xdr:rowOff>146152</xdr:rowOff>
    </xdr:to>
    <xdr:sp macro="" textlink="">
      <xdr:nvSpPr>
        <xdr:cNvPr id="783" name="円/楕円 782"/>
        <xdr:cNvSpPr/>
      </xdr:nvSpPr>
      <xdr:spPr>
        <a:xfrm>
          <a:off x="22110700" y="1016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130929</xdr:rowOff>
    </xdr:from>
    <xdr:ext cx="378565" cy="259045"/>
    <xdr:sp macro="" textlink="">
      <xdr:nvSpPr>
        <xdr:cNvPr id="784" name="貸付金該当値テキスト"/>
        <xdr:cNvSpPr txBox="1"/>
      </xdr:nvSpPr>
      <xdr:spPr>
        <a:xfrm>
          <a:off x="22212300" y="10075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44683</xdr:rowOff>
    </xdr:from>
    <xdr:to>
      <xdr:col>31</xdr:col>
      <xdr:colOff>85725</xdr:colOff>
      <xdr:row>59</xdr:row>
      <xdr:rowOff>146283</xdr:rowOff>
    </xdr:to>
    <xdr:sp macro="" textlink="">
      <xdr:nvSpPr>
        <xdr:cNvPr id="785" name="円/楕円 784"/>
        <xdr:cNvSpPr/>
      </xdr:nvSpPr>
      <xdr:spPr>
        <a:xfrm>
          <a:off x="21272500" y="1016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137410</xdr:rowOff>
    </xdr:from>
    <xdr:ext cx="378565" cy="259045"/>
    <xdr:sp macro="" textlink="">
      <xdr:nvSpPr>
        <xdr:cNvPr id="786" name="テキスト ボックス 785"/>
        <xdr:cNvSpPr txBox="1"/>
      </xdr:nvSpPr>
      <xdr:spPr>
        <a:xfrm>
          <a:off x="21134017" y="10252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44845</xdr:rowOff>
    </xdr:from>
    <xdr:to>
      <xdr:col>29</xdr:col>
      <xdr:colOff>568325</xdr:colOff>
      <xdr:row>59</xdr:row>
      <xdr:rowOff>146445</xdr:rowOff>
    </xdr:to>
    <xdr:sp macro="" textlink="">
      <xdr:nvSpPr>
        <xdr:cNvPr id="787" name="円/楕円 786"/>
        <xdr:cNvSpPr/>
      </xdr:nvSpPr>
      <xdr:spPr>
        <a:xfrm>
          <a:off x="20383500" y="1016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137572</xdr:rowOff>
    </xdr:from>
    <xdr:ext cx="313932" cy="259045"/>
    <xdr:sp macro="" textlink="">
      <xdr:nvSpPr>
        <xdr:cNvPr id="788" name="テキスト ボックス 787"/>
        <xdr:cNvSpPr txBox="1"/>
      </xdr:nvSpPr>
      <xdr:spPr>
        <a:xfrm>
          <a:off x="20277333" y="102531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43866</xdr:rowOff>
    </xdr:from>
    <xdr:to>
      <xdr:col>28</xdr:col>
      <xdr:colOff>365125</xdr:colOff>
      <xdr:row>59</xdr:row>
      <xdr:rowOff>145466</xdr:rowOff>
    </xdr:to>
    <xdr:sp macro="" textlink="">
      <xdr:nvSpPr>
        <xdr:cNvPr id="789" name="円/楕円 788"/>
        <xdr:cNvSpPr/>
      </xdr:nvSpPr>
      <xdr:spPr>
        <a:xfrm>
          <a:off x="19494500" y="1015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136593</xdr:rowOff>
    </xdr:from>
    <xdr:ext cx="378565" cy="259045"/>
    <xdr:sp macro="" textlink="">
      <xdr:nvSpPr>
        <xdr:cNvPr id="790" name="テキスト ボックス 789"/>
        <xdr:cNvSpPr txBox="1"/>
      </xdr:nvSpPr>
      <xdr:spPr>
        <a:xfrm>
          <a:off x="19356017" y="10252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43997</xdr:rowOff>
    </xdr:from>
    <xdr:to>
      <xdr:col>27</xdr:col>
      <xdr:colOff>161925</xdr:colOff>
      <xdr:row>59</xdr:row>
      <xdr:rowOff>145597</xdr:rowOff>
    </xdr:to>
    <xdr:sp macro="" textlink="">
      <xdr:nvSpPr>
        <xdr:cNvPr id="791" name="円/楕円 790"/>
        <xdr:cNvSpPr/>
      </xdr:nvSpPr>
      <xdr:spPr>
        <a:xfrm>
          <a:off x="18605500" y="1015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136724</xdr:rowOff>
    </xdr:from>
    <xdr:ext cx="378565" cy="259045"/>
    <xdr:sp macro="" textlink="">
      <xdr:nvSpPr>
        <xdr:cNvPr id="792" name="テキスト ボックス 791"/>
        <xdr:cNvSpPr txBox="1"/>
      </xdr:nvSpPr>
      <xdr:spPr>
        <a:xfrm>
          <a:off x="18467017" y="10252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3" name="正方形/長方形 79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4" name="正方形/長方形 79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5" name="正方形/長方形 79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6" name="正方形/長方形 79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7" name="正方形/長方形 79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8" name="正方形/長方形 79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9" name="正方形/長方形 79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0" name="正方形/長方形 79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1" name="テキスト ボックス 80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2" name="直線コネクタ 80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3" name="直線コネクタ 80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4" name="テキスト ボックス 803"/>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5" name="直線コネクタ 80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6" name="テキスト ボックス 80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7" name="直線コネクタ 80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8" name="テキスト ボックス 807"/>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9" name="直線コネクタ 80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0" name="テキスト ボックス 80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1" name="直線コネクタ 81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2" name="テキスト ボックス 81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3" name="直線コネクタ 81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4" name="テキスト ボックス 81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19983</xdr:rowOff>
    </xdr:from>
    <xdr:to>
      <xdr:col>32</xdr:col>
      <xdr:colOff>186689</xdr:colOff>
      <xdr:row>78</xdr:row>
      <xdr:rowOff>63691</xdr:rowOff>
    </xdr:to>
    <xdr:cxnSp macro="">
      <xdr:nvCxnSpPr>
        <xdr:cNvPr id="816" name="直線コネクタ 815"/>
        <xdr:cNvCxnSpPr/>
      </xdr:nvCxnSpPr>
      <xdr:spPr>
        <a:xfrm flipV="1">
          <a:off x="22159595" y="12192933"/>
          <a:ext cx="1269" cy="124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67518</xdr:rowOff>
    </xdr:from>
    <xdr:ext cx="534377" cy="259045"/>
    <xdr:sp macro="" textlink="">
      <xdr:nvSpPr>
        <xdr:cNvPr id="817" name="繰出金最小値テキスト"/>
        <xdr:cNvSpPr txBox="1"/>
      </xdr:nvSpPr>
      <xdr:spPr>
        <a:xfrm>
          <a:off x="22212300" y="1344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19,975</a:t>
          </a:r>
          <a:endParaRPr kumimoji="1" lang="ja-JP" altLang="en-US" sz="1000" b="1">
            <a:latin typeface="ＭＳ Ｐゴシック"/>
          </a:endParaRPr>
        </a:p>
      </xdr:txBody>
    </xdr:sp>
    <xdr:clientData/>
  </xdr:oneCellAnchor>
  <xdr:twoCellAnchor>
    <xdr:from>
      <xdr:col>32</xdr:col>
      <xdr:colOff>98425</xdr:colOff>
      <xdr:row>78</xdr:row>
      <xdr:rowOff>63691</xdr:rowOff>
    </xdr:from>
    <xdr:to>
      <xdr:col>32</xdr:col>
      <xdr:colOff>276225</xdr:colOff>
      <xdr:row>78</xdr:row>
      <xdr:rowOff>63691</xdr:rowOff>
    </xdr:to>
    <xdr:cxnSp macro="">
      <xdr:nvCxnSpPr>
        <xdr:cNvPr id="818" name="直線コネクタ 817"/>
        <xdr:cNvCxnSpPr/>
      </xdr:nvCxnSpPr>
      <xdr:spPr>
        <a:xfrm>
          <a:off x="22072600" y="1343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138110</xdr:rowOff>
    </xdr:from>
    <xdr:ext cx="599010" cy="259045"/>
    <xdr:sp macro="" textlink="">
      <xdr:nvSpPr>
        <xdr:cNvPr id="819" name="繰出金最大値テキスト"/>
        <xdr:cNvSpPr txBox="1"/>
      </xdr:nvSpPr>
      <xdr:spPr>
        <a:xfrm>
          <a:off x="22212300" y="1196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183,211</a:t>
          </a:r>
          <a:endParaRPr kumimoji="1" lang="ja-JP" altLang="en-US" sz="1000" b="1">
            <a:latin typeface="ＭＳ Ｐゴシック"/>
          </a:endParaRPr>
        </a:p>
      </xdr:txBody>
    </xdr:sp>
    <xdr:clientData/>
  </xdr:oneCellAnchor>
  <xdr:twoCellAnchor>
    <xdr:from>
      <xdr:col>32</xdr:col>
      <xdr:colOff>98425</xdr:colOff>
      <xdr:row>71</xdr:row>
      <xdr:rowOff>19983</xdr:rowOff>
    </xdr:from>
    <xdr:to>
      <xdr:col>32</xdr:col>
      <xdr:colOff>276225</xdr:colOff>
      <xdr:row>71</xdr:row>
      <xdr:rowOff>19983</xdr:rowOff>
    </xdr:to>
    <xdr:cxnSp macro="">
      <xdr:nvCxnSpPr>
        <xdr:cNvPr id="820" name="直線コネクタ 819"/>
        <xdr:cNvCxnSpPr/>
      </xdr:nvCxnSpPr>
      <xdr:spPr>
        <a:xfrm>
          <a:off x="22072600" y="12192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143449</xdr:rowOff>
    </xdr:from>
    <xdr:to>
      <xdr:col>32</xdr:col>
      <xdr:colOff>187325</xdr:colOff>
      <xdr:row>77</xdr:row>
      <xdr:rowOff>163299</xdr:rowOff>
    </xdr:to>
    <xdr:cxnSp macro="">
      <xdr:nvCxnSpPr>
        <xdr:cNvPr id="821" name="直線コネクタ 820"/>
        <xdr:cNvCxnSpPr/>
      </xdr:nvCxnSpPr>
      <xdr:spPr>
        <a:xfrm flipV="1">
          <a:off x="21323300" y="13345099"/>
          <a:ext cx="838200" cy="1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40157</xdr:rowOff>
    </xdr:from>
    <xdr:ext cx="534377" cy="259045"/>
    <xdr:sp macro="" textlink="">
      <xdr:nvSpPr>
        <xdr:cNvPr id="822" name="繰出金平均値テキスト"/>
        <xdr:cNvSpPr txBox="1"/>
      </xdr:nvSpPr>
      <xdr:spPr>
        <a:xfrm>
          <a:off x="22212300" y="13070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17280</xdr:rowOff>
    </xdr:from>
    <xdr:to>
      <xdr:col>32</xdr:col>
      <xdr:colOff>238125</xdr:colOff>
      <xdr:row>77</xdr:row>
      <xdr:rowOff>118880</xdr:rowOff>
    </xdr:to>
    <xdr:sp macro="" textlink="">
      <xdr:nvSpPr>
        <xdr:cNvPr id="823" name="フローチャート : 判断 822"/>
        <xdr:cNvSpPr/>
      </xdr:nvSpPr>
      <xdr:spPr>
        <a:xfrm>
          <a:off x="22110700" y="1321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163299</xdr:rowOff>
    </xdr:from>
    <xdr:to>
      <xdr:col>31</xdr:col>
      <xdr:colOff>34925</xdr:colOff>
      <xdr:row>78</xdr:row>
      <xdr:rowOff>11722</xdr:rowOff>
    </xdr:to>
    <xdr:cxnSp macro="">
      <xdr:nvCxnSpPr>
        <xdr:cNvPr id="824" name="直線コネクタ 823"/>
        <xdr:cNvCxnSpPr/>
      </xdr:nvCxnSpPr>
      <xdr:spPr>
        <a:xfrm flipV="1">
          <a:off x="20434300" y="13364949"/>
          <a:ext cx="889000" cy="1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10985</xdr:rowOff>
    </xdr:from>
    <xdr:to>
      <xdr:col>31</xdr:col>
      <xdr:colOff>85725</xdr:colOff>
      <xdr:row>77</xdr:row>
      <xdr:rowOff>112585</xdr:rowOff>
    </xdr:to>
    <xdr:sp macro="" textlink="">
      <xdr:nvSpPr>
        <xdr:cNvPr id="825" name="フローチャート : 判断 824"/>
        <xdr:cNvSpPr/>
      </xdr:nvSpPr>
      <xdr:spPr>
        <a:xfrm>
          <a:off x="21272500" y="1321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129112</xdr:rowOff>
    </xdr:from>
    <xdr:ext cx="534377" cy="259045"/>
    <xdr:sp macro="" textlink="">
      <xdr:nvSpPr>
        <xdr:cNvPr id="826" name="テキスト ボックス 825"/>
        <xdr:cNvSpPr txBox="1"/>
      </xdr:nvSpPr>
      <xdr:spPr>
        <a:xfrm>
          <a:off x="21056111" y="1298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11539</xdr:rowOff>
    </xdr:from>
    <xdr:to>
      <xdr:col>29</xdr:col>
      <xdr:colOff>517525</xdr:colOff>
      <xdr:row>78</xdr:row>
      <xdr:rowOff>11722</xdr:rowOff>
    </xdr:to>
    <xdr:cxnSp macro="">
      <xdr:nvCxnSpPr>
        <xdr:cNvPr id="827" name="直線コネクタ 826"/>
        <xdr:cNvCxnSpPr/>
      </xdr:nvCxnSpPr>
      <xdr:spPr>
        <a:xfrm>
          <a:off x="19545300" y="13384639"/>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21561</xdr:rowOff>
    </xdr:from>
    <xdr:to>
      <xdr:col>29</xdr:col>
      <xdr:colOff>568325</xdr:colOff>
      <xdr:row>77</xdr:row>
      <xdr:rowOff>123161</xdr:rowOff>
    </xdr:to>
    <xdr:sp macro="" textlink="">
      <xdr:nvSpPr>
        <xdr:cNvPr id="828" name="フローチャート : 判断 827"/>
        <xdr:cNvSpPr/>
      </xdr:nvSpPr>
      <xdr:spPr>
        <a:xfrm>
          <a:off x="20383500" y="1322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139688</xdr:rowOff>
    </xdr:from>
    <xdr:ext cx="534377" cy="259045"/>
    <xdr:sp macro="" textlink="">
      <xdr:nvSpPr>
        <xdr:cNvPr id="829" name="テキスト ボックス 828"/>
        <xdr:cNvSpPr txBox="1"/>
      </xdr:nvSpPr>
      <xdr:spPr>
        <a:xfrm>
          <a:off x="20167111" y="1299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11539</xdr:rowOff>
    </xdr:from>
    <xdr:to>
      <xdr:col>28</xdr:col>
      <xdr:colOff>314325</xdr:colOff>
      <xdr:row>78</xdr:row>
      <xdr:rowOff>13292</xdr:rowOff>
    </xdr:to>
    <xdr:cxnSp macro="">
      <xdr:nvCxnSpPr>
        <xdr:cNvPr id="830" name="直線コネクタ 829"/>
        <xdr:cNvCxnSpPr/>
      </xdr:nvCxnSpPr>
      <xdr:spPr>
        <a:xfrm flipV="1">
          <a:off x="18656300" y="13384639"/>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24679</xdr:rowOff>
    </xdr:from>
    <xdr:to>
      <xdr:col>28</xdr:col>
      <xdr:colOff>365125</xdr:colOff>
      <xdr:row>77</xdr:row>
      <xdr:rowOff>126279</xdr:rowOff>
    </xdr:to>
    <xdr:sp macro="" textlink="">
      <xdr:nvSpPr>
        <xdr:cNvPr id="831" name="フローチャート : 判断 830"/>
        <xdr:cNvSpPr/>
      </xdr:nvSpPr>
      <xdr:spPr>
        <a:xfrm>
          <a:off x="19494500" y="1322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142806</xdr:rowOff>
    </xdr:from>
    <xdr:ext cx="534377" cy="259045"/>
    <xdr:sp macro="" textlink="">
      <xdr:nvSpPr>
        <xdr:cNvPr id="832" name="テキスト ボックス 831"/>
        <xdr:cNvSpPr txBox="1"/>
      </xdr:nvSpPr>
      <xdr:spPr>
        <a:xfrm>
          <a:off x="19278111" y="1300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25783</xdr:rowOff>
    </xdr:from>
    <xdr:to>
      <xdr:col>27</xdr:col>
      <xdr:colOff>161925</xdr:colOff>
      <xdr:row>77</xdr:row>
      <xdr:rowOff>127383</xdr:rowOff>
    </xdr:to>
    <xdr:sp macro="" textlink="">
      <xdr:nvSpPr>
        <xdr:cNvPr id="833" name="フローチャート : 判断 832"/>
        <xdr:cNvSpPr/>
      </xdr:nvSpPr>
      <xdr:spPr>
        <a:xfrm>
          <a:off x="18605500" y="132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143910</xdr:rowOff>
    </xdr:from>
    <xdr:ext cx="534377" cy="259045"/>
    <xdr:sp macro="" textlink="">
      <xdr:nvSpPr>
        <xdr:cNvPr id="834" name="テキスト ボックス 833"/>
        <xdr:cNvSpPr txBox="1"/>
      </xdr:nvSpPr>
      <xdr:spPr>
        <a:xfrm>
          <a:off x="18389111" y="130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5" name="テキスト ボックス 83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6" name="テキスト ボックス 83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7" name="テキスト ボックス 83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8" name="テキスト ボックス 83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9" name="テキスト ボックス 83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92649</xdr:rowOff>
    </xdr:from>
    <xdr:to>
      <xdr:col>32</xdr:col>
      <xdr:colOff>238125</xdr:colOff>
      <xdr:row>78</xdr:row>
      <xdr:rowOff>22799</xdr:rowOff>
    </xdr:to>
    <xdr:sp macro="" textlink="">
      <xdr:nvSpPr>
        <xdr:cNvPr id="840" name="円/楕円 839"/>
        <xdr:cNvSpPr/>
      </xdr:nvSpPr>
      <xdr:spPr>
        <a:xfrm>
          <a:off x="22110700" y="1329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7576</xdr:rowOff>
    </xdr:from>
    <xdr:ext cx="534377" cy="259045"/>
    <xdr:sp macro="" textlink="">
      <xdr:nvSpPr>
        <xdr:cNvPr id="841" name="繰出金該当値テキスト"/>
        <xdr:cNvSpPr txBox="1"/>
      </xdr:nvSpPr>
      <xdr:spPr>
        <a:xfrm>
          <a:off x="22212300" y="1320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32,008</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112499</xdr:rowOff>
    </xdr:from>
    <xdr:to>
      <xdr:col>31</xdr:col>
      <xdr:colOff>85725</xdr:colOff>
      <xdr:row>78</xdr:row>
      <xdr:rowOff>42649</xdr:rowOff>
    </xdr:to>
    <xdr:sp macro="" textlink="">
      <xdr:nvSpPr>
        <xdr:cNvPr id="842" name="円/楕円 841"/>
        <xdr:cNvSpPr/>
      </xdr:nvSpPr>
      <xdr:spPr>
        <a:xfrm>
          <a:off x="21272500" y="1331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33776</xdr:rowOff>
    </xdr:from>
    <xdr:ext cx="534377" cy="259045"/>
    <xdr:sp macro="" textlink="">
      <xdr:nvSpPr>
        <xdr:cNvPr id="843" name="テキスト ボックス 842"/>
        <xdr:cNvSpPr txBox="1"/>
      </xdr:nvSpPr>
      <xdr:spPr>
        <a:xfrm>
          <a:off x="21056111" y="1340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29,403</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132372</xdr:rowOff>
    </xdr:from>
    <xdr:to>
      <xdr:col>29</xdr:col>
      <xdr:colOff>568325</xdr:colOff>
      <xdr:row>78</xdr:row>
      <xdr:rowOff>62522</xdr:rowOff>
    </xdr:to>
    <xdr:sp macro="" textlink="">
      <xdr:nvSpPr>
        <xdr:cNvPr id="844" name="円/楕円 843"/>
        <xdr:cNvSpPr/>
      </xdr:nvSpPr>
      <xdr:spPr>
        <a:xfrm>
          <a:off x="20383500" y="1333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53649</xdr:rowOff>
    </xdr:from>
    <xdr:ext cx="534377" cy="259045"/>
    <xdr:sp macro="" textlink="">
      <xdr:nvSpPr>
        <xdr:cNvPr id="845" name="テキスト ボックス 844"/>
        <xdr:cNvSpPr txBox="1"/>
      </xdr:nvSpPr>
      <xdr:spPr>
        <a:xfrm>
          <a:off x="20167111" y="1342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26,795</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132189</xdr:rowOff>
    </xdr:from>
    <xdr:to>
      <xdr:col>28</xdr:col>
      <xdr:colOff>365125</xdr:colOff>
      <xdr:row>78</xdr:row>
      <xdr:rowOff>62339</xdr:rowOff>
    </xdr:to>
    <xdr:sp macro="" textlink="">
      <xdr:nvSpPr>
        <xdr:cNvPr id="846" name="円/楕円 845"/>
        <xdr:cNvSpPr/>
      </xdr:nvSpPr>
      <xdr:spPr>
        <a:xfrm>
          <a:off x="19494500" y="1333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53466</xdr:rowOff>
    </xdr:from>
    <xdr:ext cx="534377" cy="259045"/>
    <xdr:sp macro="" textlink="">
      <xdr:nvSpPr>
        <xdr:cNvPr id="847" name="テキスト ボックス 846"/>
        <xdr:cNvSpPr txBox="1"/>
      </xdr:nvSpPr>
      <xdr:spPr>
        <a:xfrm>
          <a:off x="19278111" y="1342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26,819</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133942</xdr:rowOff>
    </xdr:from>
    <xdr:to>
      <xdr:col>27</xdr:col>
      <xdr:colOff>161925</xdr:colOff>
      <xdr:row>78</xdr:row>
      <xdr:rowOff>64092</xdr:rowOff>
    </xdr:to>
    <xdr:sp macro="" textlink="">
      <xdr:nvSpPr>
        <xdr:cNvPr id="848" name="円/楕円 847"/>
        <xdr:cNvSpPr/>
      </xdr:nvSpPr>
      <xdr:spPr>
        <a:xfrm>
          <a:off x="18605500" y="1333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55219</xdr:rowOff>
    </xdr:from>
    <xdr:ext cx="534377" cy="259045"/>
    <xdr:sp macro="" textlink="">
      <xdr:nvSpPr>
        <xdr:cNvPr id="849" name="テキスト ボックス 848"/>
        <xdr:cNvSpPr txBox="1"/>
      </xdr:nvSpPr>
      <xdr:spPr>
        <a:xfrm>
          <a:off x="18389111" y="1342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26,589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0" name="正方形/長方形 84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1" name="正方形/長方形 85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2" name="正方形/長方形 85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3" name="正方形/長方形 85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4" name="正方形/長方形 85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5" name="正方形/長方形 85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6" name="正方形/長方形 85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7" name="正方形/長方形 85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8" name="テキスト ボックス 85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9" name="直線コネクタ 85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0" name="直線コネクタ 859"/>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1" name="テキスト ボックス 860"/>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2" name="直線コネクタ 861"/>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3" name="テキスト ボックス 862"/>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4" name="直線コネクタ 863"/>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5" name="テキスト ボックス 864"/>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6" name="直線コネクタ 865"/>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7" name="テキスト ボックス 866"/>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8" name="直線コネクタ 867"/>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9" name="テキスト ボックス 868"/>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0" name="直線コネクタ 869"/>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71" name="テキスト ボックス 870"/>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3" name="テキスト ボックス 872"/>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5" name="直線コネクタ 874"/>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6"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7" name="直線コネクタ 876"/>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8"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9" name="直線コネクタ 878"/>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0" name="直線コネクタ 879"/>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81"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82" name="フローチャート : 判断 881"/>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3" name="直線コネクタ 882"/>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4" name="フローチャート : 判断 883"/>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5" name="テキスト ボックス 884"/>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6" name="直線コネクタ 885"/>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7" name="フローチャート : 判断 886"/>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8" name="テキスト ボックス 887"/>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9" name="直線コネクタ 888"/>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90" name="フローチャート : 判断 889"/>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91" name="テキスト ボックス 890"/>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92" name="フローチャート : 判断 891"/>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3" name="テキスト ボックス 892"/>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9" name="円/楕円 898"/>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0"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1" name="円/楕円 900"/>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902" name="テキスト ボックス 901"/>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3" name="円/楕円 902"/>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4" name="テキスト ボックス 903"/>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5" name="円/楕円 904"/>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6" name="テキスト ボックス 905"/>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7" name="円/楕円 906"/>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8" name="テキスト ボックス 907"/>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や補助費等の住民一人当たりのコストが類似団体と比較して高くなっている。人件費が高くなっている要因は、本市が重点的に子どもに関する施策を進めてきたことから民生部門の施設・職員数が多くなっていることや、区画整理事業や地籍調査事業を推進していることから、土木部門において職員数が多くなっているためである。補助費等については、下水道事業に公営企業法を適用しているため繰出金の性質を補助費等に分類していることによる。</a:t>
          </a:r>
          <a:endParaRPr kumimoji="1" lang="en-US" altLang="ja-JP" sz="1300">
            <a:latin typeface="ＭＳ Ｐゴシック"/>
          </a:endParaRPr>
        </a:p>
        <a:p>
          <a:r>
            <a:rPr kumimoji="1" lang="ja-JP" altLang="en-US" sz="1300">
              <a:latin typeface="ＭＳ Ｐゴシック"/>
            </a:rPr>
            <a:t>　普通建設事業費については、平成</a:t>
          </a:r>
          <a:r>
            <a:rPr kumimoji="1" lang="en-US" altLang="ja-JP" sz="1300">
              <a:latin typeface="ＭＳ Ｐゴシック"/>
            </a:rPr>
            <a:t>27</a:t>
          </a:r>
          <a:r>
            <a:rPr kumimoji="1" lang="ja-JP" altLang="en-US" sz="1300">
              <a:latin typeface="ＭＳ Ｐゴシック"/>
            </a:rPr>
            <a:t>年度に小学校の大規模な整備を行ったことなどから類似団体と比べて高い水準となっている。今後、ファシリティマネジメントの推進により、公共施設等の計画的な予防保全によりライフサイクルコストの最小化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奈良県天理市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67,238
66,417
86.42
27,891,012
26,624,332
972,980
14,384,904
26,529,493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88.4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99924</xdr:rowOff>
    </xdr:from>
    <xdr:to>
      <xdr:col>6</xdr:col>
      <xdr:colOff>510540</xdr:colOff>
      <xdr:row>37</xdr:row>
      <xdr:rowOff>74320</xdr:rowOff>
    </xdr:to>
    <xdr:cxnSp macro="">
      <xdr:nvCxnSpPr>
        <xdr:cNvPr id="54" name="直線コネクタ 53"/>
        <xdr:cNvCxnSpPr/>
      </xdr:nvCxnSpPr>
      <xdr:spPr>
        <a:xfrm flipV="1">
          <a:off x="4633595" y="5243424"/>
          <a:ext cx="1270" cy="1174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78147</xdr:rowOff>
    </xdr:from>
    <xdr:ext cx="469744" cy="259045"/>
    <xdr:sp macro="" textlink="">
      <xdr:nvSpPr>
        <xdr:cNvPr id="55" name="議会費最小値テキスト"/>
        <xdr:cNvSpPr txBox="1"/>
      </xdr:nvSpPr>
      <xdr:spPr>
        <a:xfrm>
          <a:off x="4686300" y="64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2,518</a:t>
          </a:r>
          <a:endParaRPr kumimoji="1" lang="ja-JP" altLang="en-US" sz="1000" b="1">
            <a:latin typeface="ＭＳ Ｐゴシック"/>
          </a:endParaRPr>
        </a:p>
      </xdr:txBody>
    </xdr:sp>
    <xdr:clientData/>
  </xdr:oneCellAnchor>
  <xdr:twoCellAnchor>
    <xdr:from>
      <xdr:col>6</xdr:col>
      <xdr:colOff>422275</xdr:colOff>
      <xdr:row>37</xdr:row>
      <xdr:rowOff>74320</xdr:rowOff>
    </xdr:from>
    <xdr:to>
      <xdr:col>6</xdr:col>
      <xdr:colOff>600075</xdr:colOff>
      <xdr:row>37</xdr:row>
      <xdr:rowOff>74320</xdr:rowOff>
    </xdr:to>
    <xdr:cxnSp macro="">
      <xdr:nvCxnSpPr>
        <xdr:cNvPr id="56" name="直線コネクタ 55"/>
        <xdr:cNvCxnSpPr/>
      </xdr:nvCxnSpPr>
      <xdr:spPr>
        <a:xfrm>
          <a:off x="4546600" y="6417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46601</xdr:rowOff>
    </xdr:from>
    <xdr:ext cx="469744" cy="259045"/>
    <xdr:sp macro="" textlink="">
      <xdr:nvSpPr>
        <xdr:cNvPr id="57" name="議会費最大値テキスト"/>
        <xdr:cNvSpPr txBox="1"/>
      </xdr:nvSpPr>
      <xdr:spPr>
        <a:xfrm>
          <a:off x="4686300" y="501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a:t>
          </a:r>
          <a:endParaRPr kumimoji="1" lang="ja-JP" altLang="en-US" sz="1000" b="1">
            <a:latin typeface="ＭＳ Ｐゴシック"/>
          </a:endParaRPr>
        </a:p>
      </xdr:txBody>
    </xdr:sp>
    <xdr:clientData/>
  </xdr:oneCellAnchor>
  <xdr:twoCellAnchor>
    <xdr:from>
      <xdr:col>6</xdr:col>
      <xdr:colOff>422275</xdr:colOff>
      <xdr:row>30</xdr:row>
      <xdr:rowOff>99924</xdr:rowOff>
    </xdr:from>
    <xdr:to>
      <xdr:col>6</xdr:col>
      <xdr:colOff>600075</xdr:colOff>
      <xdr:row>30</xdr:row>
      <xdr:rowOff>99924</xdr:rowOff>
    </xdr:to>
    <xdr:cxnSp macro="">
      <xdr:nvCxnSpPr>
        <xdr:cNvPr id="58" name="直線コネクタ 57"/>
        <xdr:cNvCxnSpPr/>
      </xdr:nvCxnSpPr>
      <xdr:spPr>
        <a:xfrm>
          <a:off x="4546600" y="524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92151</xdr:rowOff>
    </xdr:from>
    <xdr:to>
      <xdr:col>6</xdr:col>
      <xdr:colOff>511175</xdr:colOff>
      <xdr:row>32</xdr:row>
      <xdr:rowOff>136042</xdr:rowOff>
    </xdr:to>
    <xdr:cxnSp macro="">
      <xdr:nvCxnSpPr>
        <xdr:cNvPr id="59" name="直線コネクタ 58"/>
        <xdr:cNvCxnSpPr/>
      </xdr:nvCxnSpPr>
      <xdr:spPr>
        <a:xfrm flipV="1">
          <a:off x="3797300" y="5578551"/>
          <a:ext cx="8382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168368</xdr:rowOff>
    </xdr:from>
    <xdr:ext cx="469744" cy="259045"/>
    <xdr:sp macro="" textlink="">
      <xdr:nvSpPr>
        <xdr:cNvPr id="60" name="議会費平均値テキスト"/>
        <xdr:cNvSpPr txBox="1"/>
      </xdr:nvSpPr>
      <xdr:spPr>
        <a:xfrm>
          <a:off x="4686300" y="5826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18491</xdr:rowOff>
    </xdr:from>
    <xdr:to>
      <xdr:col>6</xdr:col>
      <xdr:colOff>561975</xdr:colOff>
      <xdr:row>34</xdr:row>
      <xdr:rowOff>120091</xdr:rowOff>
    </xdr:to>
    <xdr:sp macro="" textlink="">
      <xdr:nvSpPr>
        <xdr:cNvPr id="61" name="フローチャート : 判断 60"/>
        <xdr:cNvSpPr/>
      </xdr:nvSpPr>
      <xdr:spPr>
        <a:xfrm>
          <a:off x="45847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136042</xdr:rowOff>
    </xdr:from>
    <xdr:to>
      <xdr:col>5</xdr:col>
      <xdr:colOff>358775</xdr:colOff>
      <xdr:row>33</xdr:row>
      <xdr:rowOff>31343</xdr:rowOff>
    </xdr:to>
    <xdr:cxnSp macro="">
      <xdr:nvCxnSpPr>
        <xdr:cNvPr id="62" name="直線コネクタ 61"/>
        <xdr:cNvCxnSpPr/>
      </xdr:nvCxnSpPr>
      <xdr:spPr>
        <a:xfrm flipV="1">
          <a:off x="2908300" y="5622442"/>
          <a:ext cx="889000" cy="6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23520</xdr:rowOff>
    </xdr:from>
    <xdr:to>
      <xdr:col>5</xdr:col>
      <xdr:colOff>409575</xdr:colOff>
      <xdr:row>34</xdr:row>
      <xdr:rowOff>125120</xdr:rowOff>
    </xdr:to>
    <xdr:sp macro="" textlink="">
      <xdr:nvSpPr>
        <xdr:cNvPr id="63" name="フローチャート : 判断 62"/>
        <xdr:cNvSpPr/>
      </xdr:nvSpPr>
      <xdr:spPr>
        <a:xfrm>
          <a:off x="3746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116247</xdr:rowOff>
    </xdr:from>
    <xdr:ext cx="469744" cy="259045"/>
    <xdr:sp macro="" textlink="">
      <xdr:nvSpPr>
        <xdr:cNvPr id="64" name="テキスト ボックス 63"/>
        <xdr:cNvSpPr txBox="1"/>
      </xdr:nvSpPr>
      <xdr:spPr>
        <a:xfrm>
          <a:off x="3562427"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164846</xdr:rowOff>
    </xdr:from>
    <xdr:to>
      <xdr:col>4</xdr:col>
      <xdr:colOff>155575</xdr:colOff>
      <xdr:row>33</xdr:row>
      <xdr:rowOff>31343</xdr:rowOff>
    </xdr:to>
    <xdr:cxnSp macro="">
      <xdr:nvCxnSpPr>
        <xdr:cNvPr id="65" name="直線コネクタ 64"/>
        <xdr:cNvCxnSpPr/>
      </xdr:nvCxnSpPr>
      <xdr:spPr>
        <a:xfrm>
          <a:off x="2019300" y="5651246"/>
          <a:ext cx="889000" cy="3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39065</xdr:rowOff>
    </xdr:from>
    <xdr:to>
      <xdr:col>4</xdr:col>
      <xdr:colOff>206375</xdr:colOff>
      <xdr:row>34</xdr:row>
      <xdr:rowOff>140665</xdr:rowOff>
    </xdr:to>
    <xdr:sp macro="" textlink="">
      <xdr:nvSpPr>
        <xdr:cNvPr id="66" name="フローチャート : 判断 65"/>
        <xdr:cNvSpPr/>
      </xdr:nvSpPr>
      <xdr:spPr>
        <a:xfrm>
          <a:off x="2857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131792</xdr:rowOff>
    </xdr:from>
    <xdr:ext cx="469744" cy="259045"/>
    <xdr:sp macro="" textlink="">
      <xdr:nvSpPr>
        <xdr:cNvPr id="67" name="テキスト ボックス 66"/>
        <xdr:cNvSpPr txBox="1"/>
      </xdr:nvSpPr>
      <xdr:spPr>
        <a:xfrm>
          <a:off x="2673427"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22657</xdr:rowOff>
    </xdr:from>
    <xdr:to>
      <xdr:col>2</xdr:col>
      <xdr:colOff>638175</xdr:colOff>
      <xdr:row>32</xdr:row>
      <xdr:rowOff>164846</xdr:rowOff>
    </xdr:to>
    <xdr:cxnSp macro="">
      <xdr:nvCxnSpPr>
        <xdr:cNvPr id="68" name="直線コネクタ 67"/>
        <xdr:cNvCxnSpPr/>
      </xdr:nvCxnSpPr>
      <xdr:spPr>
        <a:xfrm>
          <a:off x="1130300" y="5337607"/>
          <a:ext cx="889000" cy="31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143307</xdr:rowOff>
    </xdr:from>
    <xdr:to>
      <xdr:col>3</xdr:col>
      <xdr:colOff>3175</xdr:colOff>
      <xdr:row>34</xdr:row>
      <xdr:rowOff>73457</xdr:rowOff>
    </xdr:to>
    <xdr:sp macro="" textlink="">
      <xdr:nvSpPr>
        <xdr:cNvPr id="69" name="フローチャート : 判断 68"/>
        <xdr:cNvSpPr/>
      </xdr:nvSpPr>
      <xdr:spPr>
        <a:xfrm>
          <a:off x="1968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64584</xdr:rowOff>
    </xdr:from>
    <xdr:ext cx="469744" cy="259045"/>
    <xdr:sp macro="" textlink="">
      <xdr:nvSpPr>
        <xdr:cNvPr id="70" name="テキスト ボックス 69"/>
        <xdr:cNvSpPr txBox="1"/>
      </xdr:nvSpPr>
      <xdr:spPr>
        <a:xfrm>
          <a:off x="1784427" y="58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72441</xdr:rowOff>
    </xdr:from>
    <xdr:to>
      <xdr:col>1</xdr:col>
      <xdr:colOff>485775</xdr:colOff>
      <xdr:row>33</xdr:row>
      <xdr:rowOff>2591</xdr:rowOff>
    </xdr:to>
    <xdr:sp macro="" textlink="">
      <xdr:nvSpPr>
        <xdr:cNvPr id="71" name="フローチャート : 判断 70"/>
        <xdr:cNvSpPr/>
      </xdr:nvSpPr>
      <xdr:spPr>
        <a:xfrm>
          <a:off x="1079500" y="555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165168</xdr:rowOff>
    </xdr:from>
    <xdr:ext cx="469744" cy="259045"/>
    <xdr:sp macro="" textlink="">
      <xdr:nvSpPr>
        <xdr:cNvPr id="72" name="テキスト ボックス 71"/>
        <xdr:cNvSpPr txBox="1"/>
      </xdr:nvSpPr>
      <xdr:spPr>
        <a:xfrm>
          <a:off x="895427" y="5651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41351</xdr:rowOff>
    </xdr:from>
    <xdr:to>
      <xdr:col>6</xdr:col>
      <xdr:colOff>561975</xdr:colOff>
      <xdr:row>32</xdr:row>
      <xdr:rowOff>142951</xdr:rowOff>
    </xdr:to>
    <xdr:sp macro="" textlink="">
      <xdr:nvSpPr>
        <xdr:cNvPr id="78" name="円/楕円 77"/>
        <xdr:cNvSpPr/>
      </xdr:nvSpPr>
      <xdr:spPr>
        <a:xfrm>
          <a:off x="4584700" y="552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64228</xdr:rowOff>
    </xdr:from>
    <xdr:ext cx="469744" cy="259045"/>
    <xdr:sp macro="" textlink="">
      <xdr:nvSpPr>
        <xdr:cNvPr id="79" name="議会費該当値テキスト"/>
        <xdr:cNvSpPr txBox="1"/>
      </xdr:nvSpPr>
      <xdr:spPr>
        <a:xfrm>
          <a:off x="4686300" y="5379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4,354</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85242</xdr:rowOff>
    </xdr:from>
    <xdr:to>
      <xdr:col>5</xdr:col>
      <xdr:colOff>409575</xdr:colOff>
      <xdr:row>33</xdr:row>
      <xdr:rowOff>15392</xdr:rowOff>
    </xdr:to>
    <xdr:sp macro="" textlink="">
      <xdr:nvSpPr>
        <xdr:cNvPr id="80" name="円/楕円 79"/>
        <xdr:cNvSpPr/>
      </xdr:nvSpPr>
      <xdr:spPr>
        <a:xfrm>
          <a:off x="3746500" y="557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31919</xdr:rowOff>
    </xdr:from>
    <xdr:ext cx="469744" cy="259045"/>
    <xdr:sp macro="" textlink="">
      <xdr:nvSpPr>
        <xdr:cNvPr id="81" name="テキスト ボックス 80"/>
        <xdr:cNvSpPr txBox="1"/>
      </xdr:nvSpPr>
      <xdr:spPr>
        <a:xfrm>
          <a:off x="3562427" y="5346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4,258</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151993</xdr:rowOff>
    </xdr:from>
    <xdr:to>
      <xdr:col>4</xdr:col>
      <xdr:colOff>206375</xdr:colOff>
      <xdr:row>33</xdr:row>
      <xdr:rowOff>82143</xdr:rowOff>
    </xdr:to>
    <xdr:sp macro="" textlink="">
      <xdr:nvSpPr>
        <xdr:cNvPr id="82" name="円/楕円 81"/>
        <xdr:cNvSpPr/>
      </xdr:nvSpPr>
      <xdr:spPr>
        <a:xfrm>
          <a:off x="2857500" y="563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98670</xdr:rowOff>
    </xdr:from>
    <xdr:ext cx="469744" cy="259045"/>
    <xdr:sp macro="" textlink="">
      <xdr:nvSpPr>
        <xdr:cNvPr id="83" name="テキスト ボックス 82"/>
        <xdr:cNvSpPr txBox="1"/>
      </xdr:nvSpPr>
      <xdr:spPr>
        <a:xfrm>
          <a:off x="2673427" y="5413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4,112</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114046</xdr:rowOff>
    </xdr:from>
    <xdr:to>
      <xdr:col>3</xdr:col>
      <xdr:colOff>3175</xdr:colOff>
      <xdr:row>33</xdr:row>
      <xdr:rowOff>44196</xdr:rowOff>
    </xdr:to>
    <xdr:sp macro="" textlink="">
      <xdr:nvSpPr>
        <xdr:cNvPr id="84" name="円/楕円 83"/>
        <xdr:cNvSpPr/>
      </xdr:nvSpPr>
      <xdr:spPr>
        <a:xfrm>
          <a:off x="1968500" y="560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60723</xdr:rowOff>
    </xdr:from>
    <xdr:ext cx="469744" cy="259045"/>
    <xdr:sp macro="" textlink="">
      <xdr:nvSpPr>
        <xdr:cNvPr id="85" name="テキスト ボックス 84"/>
        <xdr:cNvSpPr txBox="1"/>
      </xdr:nvSpPr>
      <xdr:spPr>
        <a:xfrm>
          <a:off x="1784427" y="537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4,195</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143307</xdr:rowOff>
    </xdr:from>
    <xdr:to>
      <xdr:col>1</xdr:col>
      <xdr:colOff>485775</xdr:colOff>
      <xdr:row>31</xdr:row>
      <xdr:rowOff>73457</xdr:rowOff>
    </xdr:to>
    <xdr:sp macro="" textlink="">
      <xdr:nvSpPr>
        <xdr:cNvPr id="86" name="円/楕円 85"/>
        <xdr:cNvSpPr/>
      </xdr:nvSpPr>
      <xdr:spPr>
        <a:xfrm>
          <a:off x="1079500" y="528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89984</xdr:rowOff>
    </xdr:from>
    <xdr:ext cx="469744" cy="259045"/>
    <xdr:sp macro="" textlink="">
      <xdr:nvSpPr>
        <xdr:cNvPr id="87" name="テキスト ボックス 86"/>
        <xdr:cNvSpPr txBox="1"/>
      </xdr:nvSpPr>
      <xdr:spPr>
        <a:xfrm>
          <a:off x="895427" y="5062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157083</xdr:rowOff>
    </xdr:from>
    <xdr:to>
      <xdr:col>6</xdr:col>
      <xdr:colOff>510540</xdr:colOff>
      <xdr:row>57</xdr:row>
      <xdr:rowOff>165016</xdr:rowOff>
    </xdr:to>
    <xdr:cxnSp macro="">
      <xdr:nvCxnSpPr>
        <xdr:cNvPr id="109" name="直線コネクタ 108"/>
        <xdr:cNvCxnSpPr/>
      </xdr:nvCxnSpPr>
      <xdr:spPr>
        <a:xfrm flipV="1">
          <a:off x="4633595" y="8901033"/>
          <a:ext cx="1270" cy="103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168843</xdr:rowOff>
    </xdr:from>
    <xdr:ext cx="534377" cy="259045"/>
    <xdr:sp macro="" textlink="">
      <xdr:nvSpPr>
        <xdr:cNvPr id="110" name="総務費最小値テキスト"/>
        <xdr:cNvSpPr txBox="1"/>
      </xdr:nvSpPr>
      <xdr:spPr>
        <a:xfrm>
          <a:off x="4686300" y="994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31,963</a:t>
          </a:r>
          <a:endParaRPr kumimoji="1" lang="ja-JP" altLang="en-US" sz="1000" b="1">
            <a:latin typeface="ＭＳ Ｐゴシック"/>
          </a:endParaRPr>
        </a:p>
      </xdr:txBody>
    </xdr:sp>
    <xdr:clientData/>
  </xdr:oneCellAnchor>
  <xdr:twoCellAnchor>
    <xdr:from>
      <xdr:col>6</xdr:col>
      <xdr:colOff>422275</xdr:colOff>
      <xdr:row>57</xdr:row>
      <xdr:rowOff>165016</xdr:rowOff>
    </xdr:from>
    <xdr:to>
      <xdr:col>6</xdr:col>
      <xdr:colOff>600075</xdr:colOff>
      <xdr:row>57</xdr:row>
      <xdr:rowOff>165016</xdr:rowOff>
    </xdr:to>
    <xdr:cxnSp macro="">
      <xdr:nvCxnSpPr>
        <xdr:cNvPr id="111" name="直線コネクタ 110"/>
        <xdr:cNvCxnSpPr/>
      </xdr:nvCxnSpPr>
      <xdr:spPr>
        <a:xfrm>
          <a:off x="4546600" y="993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103760</xdr:rowOff>
    </xdr:from>
    <xdr:ext cx="599010" cy="259045"/>
    <xdr:sp macro="" textlink="">
      <xdr:nvSpPr>
        <xdr:cNvPr id="112" name="総務費最大値テキスト"/>
        <xdr:cNvSpPr txBox="1"/>
      </xdr:nvSpPr>
      <xdr:spPr>
        <a:xfrm>
          <a:off x="4686300" y="867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258,698</a:t>
          </a:r>
          <a:endParaRPr kumimoji="1" lang="ja-JP" altLang="en-US" sz="1000" b="1">
            <a:latin typeface="ＭＳ Ｐゴシック"/>
          </a:endParaRPr>
        </a:p>
      </xdr:txBody>
    </xdr:sp>
    <xdr:clientData/>
  </xdr:oneCellAnchor>
  <xdr:twoCellAnchor>
    <xdr:from>
      <xdr:col>6</xdr:col>
      <xdr:colOff>422275</xdr:colOff>
      <xdr:row>51</xdr:row>
      <xdr:rowOff>157083</xdr:rowOff>
    </xdr:from>
    <xdr:to>
      <xdr:col>6</xdr:col>
      <xdr:colOff>600075</xdr:colOff>
      <xdr:row>51</xdr:row>
      <xdr:rowOff>157083</xdr:rowOff>
    </xdr:to>
    <xdr:cxnSp macro="">
      <xdr:nvCxnSpPr>
        <xdr:cNvPr id="113" name="直線コネクタ 112"/>
        <xdr:cNvCxnSpPr/>
      </xdr:nvCxnSpPr>
      <xdr:spPr>
        <a:xfrm>
          <a:off x="4546600" y="890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133217</xdr:rowOff>
    </xdr:from>
    <xdr:to>
      <xdr:col>6</xdr:col>
      <xdr:colOff>511175</xdr:colOff>
      <xdr:row>57</xdr:row>
      <xdr:rowOff>153805</xdr:rowOff>
    </xdr:to>
    <xdr:cxnSp macro="">
      <xdr:nvCxnSpPr>
        <xdr:cNvPr id="114" name="直線コネクタ 113"/>
        <xdr:cNvCxnSpPr/>
      </xdr:nvCxnSpPr>
      <xdr:spPr>
        <a:xfrm flipV="1">
          <a:off x="3797300" y="9905867"/>
          <a:ext cx="838200" cy="20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42671</xdr:rowOff>
    </xdr:from>
    <xdr:ext cx="534377" cy="259045"/>
    <xdr:sp macro="" textlink="">
      <xdr:nvSpPr>
        <xdr:cNvPr id="115" name="総務費平均値テキスト"/>
        <xdr:cNvSpPr txBox="1"/>
      </xdr:nvSpPr>
      <xdr:spPr>
        <a:xfrm>
          <a:off x="4686300" y="9643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19794</xdr:rowOff>
    </xdr:from>
    <xdr:to>
      <xdr:col>6</xdr:col>
      <xdr:colOff>561975</xdr:colOff>
      <xdr:row>57</xdr:row>
      <xdr:rowOff>121394</xdr:rowOff>
    </xdr:to>
    <xdr:sp macro="" textlink="">
      <xdr:nvSpPr>
        <xdr:cNvPr id="116" name="フローチャート : 判断 115"/>
        <xdr:cNvSpPr/>
      </xdr:nvSpPr>
      <xdr:spPr>
        <a:xfrm>
          <a:off x="4584700" y="979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99668</xdr:rowOff>
    </xdr:from>
    <xdr:to>
      <xdr:col>5</xdr:col>
      <xdr:colOff>358775</xdr:colOff>
      <xdr:row>57</xdr:row>
      <xdr:rowOff>153805</xdr:rowOff>
    </xdr:to>
    <xdr:cxnSp macro="">
      <xdr:nvCxnSpPr>
        <xdr:cNvPr id="117" name="直線コネクタ 116"/>
        <xdr:cNvCxnSpPr/>
      </xdr:nvCxnSpPr>
      <xdr:spPr>
        <a:xfrm>
          <a:off x="2908300" y="9872318"/>
          <a:ext cx="889000" cy="5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158815</xdr:rowOff>
    </xdr:from>
    <xdr:to>
      <xdr:col>5</xdr:col>
      <xdr:colOff>409575</xdr:colOff>
      <xdr:row>57</xdr:row>
      <xdr:rowOff>88965</xdr:rowOff>
    </xdr:to>
    <xdr:sp macro="" textlink="">
      <xdr:nvSpPr>
        <xdr:cNvPr id="118" name="フローチャート : 判断 117"/>
        <xdr:cNvSpPr/>
      </xdr:nvSpPr>
      <xdr:spPr>
        <a:xfrm>
          <a:off x="3746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105492</xdr:rowOff>
    </xdr:from>
    <xdr:ext cx="534377" cy="259045"/>
    <xdr:sp macro="" textlink="">
      <xdr:nvSpPr>
        <xdr:cNvPr id="119" name="テキスト ボックス 118"/>
        <xdr:cNvSpPr txBox="1"/>
      </xdr:nvSpPr>
      <xdr:spPr>
        <a:xfrm>
          <a:off x="3530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9562</xdr:rowOff>
    </xdr:from>
    <xdr:to>
      <xdr:col>4</xdr:col>
      <xdr:colOff>155575</xdr:colOff>
      <xdr:row>57</xdr:row>
      <xdr:rowOff>99668</xdr:rowOff>
    </xdr:to>
    <xdr:cxnSp macro="">
      <xdr:nvCxnSpPr>
        <xdr:cNvPr id="120" name="直線コネクタ 119"/>
        <xdr:cNvCxnSpPr/>
      </xdr:nvCxnSpPr>
      <xdr:spPr>
        <a:xfrm>
          <a:off x="2019300" y="9782212"/>
          <a:ext cx="889000" cy="9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140660</xdr:rowOff>
    </xdr:from>
    <xdr:to>
      <xdr:col>4</xdr:col>
      <xdr:colOff>206375</xdr:colOff>
      <xdr:row>57</xdr:row>
      <xdr:rowOff>70810</xdr:rowOff>
    </xdr:to>
    <xdr:sp macro="" textlink="">
      <xdr:nvSpPr>
        <xdr:cNvPr id="121" name="フローチャート : 判断 120"/>
        <xdr:cNvSpPr/>
      </xdr:nvSpPr>
      <xdr:spPr>
        <a:xfrm>
          <a:off x="2857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87337</xdr:rowOff>
    </xdr:from>
    <xdr:ext cx="534377" cy="259045"/>
    <xdr:sp macro="" textlink="">
      <xdr:nvSpPr>
        <xdr:cNvPr id="122" name="テキスト ボックス 121"/>
        <xdr:cNvSpPr txBox="1"/>
      </xdr:nvSpPr>
      <xdr:spPr>
        <a:xfrm>
          <a:off x="2641111" y="951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9562</xdr:rowOff>
    </xdr:from>
    <xdr:to>
      <xdr:col>2</xdr:col>
      <xdr:colOff>638175</xdr:colOff>
      <xdr:row>57</xdr:row>
      <xdr:rowOff>146270</xdr:rowOff>
    </xdr:to>
    <xdr:cxnSp macro="">
      <xdr:nvCxnSpPr>
        <xdr:cNvPr id="123" name="直線コネクタ 122"/>
        <xdr:cNvCxnSpPr/>
      </xdr:nvCxnSpPr>
      <xdr:spPr>
        <a:xfrm flipV="1">
          <a:off x="1130300" y="9782212"/>
          <a:ext cx="889000" cy="13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118576</xdr:rowOff>
    </xdr:from>
    <xdr:to>
      <xdr:col>3</xdr:col>
      <xdr:colOff>3175</xdr:colOff>
      <xdr:row>57</xdr:row>
      <xdr:rowOff>48726</xdr:rowOff>
    </xdr:to>
    <xdr:sp macro="" textlink="">
      <xdr:nvSpPr>
        <xdr:cNvPr id="124" name="フローチャート : 判断 123"/>
        <xdr:cNvSpPr/>
      </xdr:nvSpPr>
      <xdr:spPr>
        <a:xfrm>
          <a:off x="1968500" y="971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65253</xdr:rowOff>
    </xdr:from>
    <xdr:ext cx="534377" cy="259045"/>
    <xdr:sp macro="" textlink="">
      <xdr:nvSpPr>
        <xdr:cNvPr id="125" name="テキスト ボックス 124"/>
        <xdr:cNvSpPr txBox="1"/>
      </xdr:nvSpPr>
      <xdr:spPr>
        <a:xfrm>
          <a:off x="1752111" y="949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7564</xdr:rowOff>
    </xdr:from>
    <xdr:to>
      <xdr:col>1</xdr:col>
      <xdr:colOff>485775</xdr:colOff>
      <xdr:row>57</xdr:row>
      <xdr:rowOff>109164</xdr:rowOff>
    </xdr:to>
    <xdr:sp macro="" textlink="">
      <xdr:nvSpPr>
        <xdr:cNvPr id="126" name="フローチャート : 判断 125"/>
        <xdr:cNvSpPr/>
      </xdr:nvSpPr>
      <xdr:spPr>
        <a:xfrm>
          <a:off x="1079500" y="978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125691</xdr:rowOff>
    </xdr:from>
    <xdr:ext cx="534377" cy="259045"/>
    <xdr:sp macro="" textlink="">
      <xdr:nvSpPr>
        <xdr:cNvPr id="127" name="テキスト ボックス 126"/>
        <xdr:cNvSpPr txBox="1"/>
      </xdr:nvSpPr>
      <xdr:spPr>
        <a:xfrm>
          <a:off x="863111" y="955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82417</xdr:rowOff>
    </xdr:from>
    <xdr:to>
      <xdr:col>6</xdr:col>
      <xdr:colOff>561975</xdr:colOff>
      <xdr:row>58</xdr:row>
      <xdr:rowOff>12567</xdr:rowOff>
    </xdr:to>
    <xdr:sp macro="" textlink="">
      <xdr:nvSpPr>
        <xdr:cNvPr id="133" name="円/楕円 132"/>
        <xdr:cNvSpPr/>
      </xdr:nvSpPr>
      <xdr:spPr>
        <a:xfrm>
          <a:off x="4584700" y="985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169671</xdr:rowOff>
    </xdr:from>
    <xdr:ext cx="534377" cy="259045"/>
    <xdr:sp macro="" textlink="">
      <xdr:nvSpPr>
        <xdr:cNvPr id="134" name="総務費該当値テキスト"/>
        <xdr:cNvSpPr txBox="1"/>
      </xdr:nvSpPr>
      <xdr:spPr>
        <a:xfrm>
          <a:off x="4686300" y="97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38,918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103005</xdr:rowOff>
    </xdr:from>
    <xdr:to>
      <xdr:col>5</xdr:col>
      <xdr:colOff>409575</xdr:colOff>
      <xdr:row>58</xdr:row>
      <xdr:rowOff>33155</xdr:rowOff>
    </xdr:to>
    <xdr:sp macro="" textlink="">
      <xdr:nvSpPr>
        <xdr:cNvPr id="135" name="円/楕円 134"/>
        <xdr:cNvSpPr/>
      </xdr:nvSpPr>
      <xdr:spPr>
        <a:xfrm>
          <a:off x="3746500" y="987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24282</xdr:rowOff>
    </xdr:from>
    <xdr:ext cx="534377" cy="259045"/>
    <xdr:sp macro="" textlink="">
      <xdr:nvSpPr>
        <xdr:cNvPr id="136" name="テキスト ボックス 135"/>
        <xdr:cNvSpPr txBox="1"/>
      </xdr:nvSpPr>
      <xdr:spPr>
        <a:xfrm>
          <a:off x="3530111" y="996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34,415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48868</xdr:rowOff>
    </xdr:from>
    <xdr:to>
      <xdr:col>4</xdr:col>
      <xdr:colOff>206375</xdr:colOff>
      <xdr:row>57</xdr:row>
      <xdr:rowOff>150468</xdr:rowOff>
    </xdr:to>
    <xdr:sp macro="" textlink="">
      <xdr:nvSpPr>
        <xdr:cNvPr id="137" name="円/楕円 136"/>
        <xdr:cNvSpPr/>
      </xdr:nvSpPr>
      <xdr:spPr>
        <a:xfrm>
          <a:off x="2857500" y="982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141595</xdr:rowOff>
    </xdr:from>
    <xdr:ext cx="534377" cy="259045"/>
    <xdr:sp macro="" textlink="">
      <xdr:nvSpPr>
        <xdr:cNvPr id="138" name="テキスト ボックス 137"/>
        <xdr:cNvSpPr txBox="1"/>
      </xdr:nvSpPr>
      <xdr:spPr>
        <a:xfrm>
          <a:off x="2641111" y="991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46,256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130212</xdr:rowOff>
    </xdr:from>
    <xdr:to>
      <xdr:col>3</xdr:col>
      <xdr:colOff>3175</xdr:colOff>
      <xdr:row>57</xdr:row>
      <xdr:rowOff>60362</xdr:rowOff>
    </xdr:to>
    <xdr:sp macro="" textlink="">
      <xdr:nvSpPr>
        <xdr:cNvPr id="139" name="円/楕円 138"/>
        <xdr:cNvSpPr/>
      </xdr:nvSpPr>
      <xdr:spPr>
        <a:xfrm>
          <a:off x="1968500" y="973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51489</xdr:rowOff>
    </xdr:from>
    <xdr:ext cx="534377" cy="259045"/>
    <xdr:sp macro="" textlink="">
      <xdr:nvSpPr>
        <xdr:cNvPr id="140" name="テキスト ボックス 139"/>
        <xdr:cNvSpPr txBox="1"/>
      </xdr:nvSpPr>
      <xdr:spPr>
        <a:xfrm>
          <a:off x="1752111" y="982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65,964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95470</xdr:rowOff>
    </xdr:from>
    <xdr:to>
      <xdr:col>1</xdr:col>
      <xdr:colOff>485775</xdr:colOff>
      <xdr:row>58</xdr:row>
      <xdr:rowOff>25620</xdr:rowOff>
    </xdr:to>
    <xdr:sp macro="" textlink="">
      <xdr:nvSpPr>
        <xdr:cNvPr id="141" name="円/楕円 140"/>
        <xdr:cNvSpPr/>
      </xdr:nvSpPr>
      <xdr:spPr>
        <a:xfrm>
          <a:off x="1079500" y="98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16747</xdr:rowOff>
    </xdr:from>
    <xdr:ext cx="534377" cy="259045"/>
    <xdr:sp macro="" textlink="">
      <xdr:nvSpPr>
        <xdr:cNvPr id="142" name="テキスト ボックス 141"/>
        <xdr:cNvSpPr txBox="1"/>
      </xdr:nvSpPr>
      <xdr:spPr>
        <a:xfrm>
          <a:off x="863111" y="996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36,063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135,362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5" name="テキスト ボックス 154"/>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71895</xdr:rowOff>
    </xdr:from>
    <xdr:to>
      <xdr:col>6</xdr:col>
      <xdr:colOff>510540</xdr:colOff>
      <xdr:row>78</xdr:row>
      <xdr:rowOff>157124</xdr:rowOff>
    </xdr:to>
    <xdr:cxnSp macro="">
      <xdr:nvCxnSpPr>
        <xdr:cNvPr id="167" name="直線コネクタ 166"/>
        <xdr:cNvCxnSpPr/>
      </xdr:nvCxnSpPr>
      <xdr:spPr>
        <a:xfrm flipV="1">
          <a:off x="4633595" y="12073395"/>
          <a:ext cx="1270" cy="14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160951</xdr:rowOff>
    </xdr:from>
    <xdr:ext cx="534377" cy="259045"/>
    <xdr:sp macro="" textlink="">
      <xdr:nvSpPr>
        <xdr:cNvPr id="168" name="民生費最小値テキスト"/>
        <xdr:cNvSpPr txBox="1"/>
      </xdr:nvSpPr>
      <xdr:spPr>
        <a:xfrm>
          <a:off x="4686300" y="1353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94,628</a:t>
          </a:r>
          <a:endParaRPr kumimoji="1" lang="ja-JP" altLang="en-US" sz="1000" b="1">
            <a:latin typeface="ＭＳ Ｐゴシック"/>
          </a:endParaRPr>
        </a:p>
      </xdr:txBody>
    </xdr:sp>
    <xdr:clientData/>
  </xdr:oneCellAnchor>
  <xdr:twoCellAnchor>
    <xdr:from>
      <xdr:col>6</xdr:col>
      <xdr:colOff>422275</xdr:colOff>
      <xdr:row>78</xdr:row>
      <xdr:rowOff>157124</xdr:rowOff>
    </xdr:from>
    <xdr:to>
      <xdr:col>6</xdr:col>
      <xdr:colOff>600075</xdr:colOff>
      <xdr:row>78</xdr:row>
      <xdr:rowOff>157124</xdr:rowOff>
    </xdr:to>
    <xdr:cxnSp macro="">
      <xdr:nvCxnSpPr>
        <xdr:cNvPr id="169" name="直線コネクタ 168"/>
        <xdr:cNvCxnSpPr/>
      </xdr:nvCxnSpPr>
      <xdr:spPr>
        <a:xfrm>
          <a:off x="4546600" y="13530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18572</xdr:rowOff>
    </xdr:from>
    <xdr:ext cx="599010" cy="259045"/>
    <xdr:sp macro="" textlink="">
      <xdr:nvSpPr>
        <xdr:cNvPr id="170" name="民生費最大値テキスト"/>
        <xdr:cNvSpPr txBox="1"/>
      </xdr:nvSpPr>
      <xdr:spPr>
        <a:xfrm>
          <a:off x="4686300" y="1184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209,339</a:t>
          </a:r>
          <a:endParaRPr kumimoji="1" lang="ja-JP" altLang="en-US" sz="1000" b="1">
            <a:latin typeface="ＭＳ Ｐゴシック"/>
          </a:endParaRPr>
        </a:p>
      </xdr:txBody>
    </xdr:sp>
    <xdr:clientData/>
  </xdr:oneCellAnchor>
  <xdr:twoCellAnchor>
    <xdr:from>
      <xdr:col>6</xdr:col>
      <xdr:colOff>422275</xdr:colOff>
      <xdr:row>70</xdr:row>
      <xdr:rowOff>71895</xdr:rowOff>
    </xdr:from>
    <xdr:to>
      <xdr:col>6</xdr:col>
      <xdr:colOff>600075</xdr:colOff>
      <xdr:row>70</xdr:row>
      <xdr:rowOff>71895</xdr:rowOff>
    </xdr:to>
    <xdr:cxnSp macro="">
      <xdr:nvCxnSpPr>
        <xdr:cNvPr id="171" name="直線コネクタ 170"/>
        <xdr:cNvCxnSpPr/>
      </xdr:nvCxnSpPr>
      <xdr:spPr>
        <a:xfrm>
          <a:off x="4546600" y="1207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162090</xdr:rowOff>
    </xdr:from>
    <xdr:to>
      <xdr:col>6</xdr:col>
      <xdr:colOff>511175</xdr:colOff>
      <xdr:row>75</xdr:row>
      <xdr:rowOff>106438</xdr:rowOff>
    </xdr:to>
    <xdr:cxnSp macro="">
      <xdr:nvCxnSpPr>
        <xdr:cNvPr id="172" name="直線コネクタ 171"/>
        <xdr:cNvCxnSpPr/>
      </xdr:nvCxnSpPr>
      <xdr:spPr>
        <a:xfrm flipV="1">
          <a:off x="3797300" y="12849390"/>
          <a:ext cx="838200" cy="11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9212</xdr:rowOff>
    </xdr:from>
    <xdr:ext cx="599010" cy="259045"/>
    <xdr:sp macro="" textlink="">
      <xdr:nvSpPr>
        <xdr:cNvPr id="173" name="民生費平均値テキスト"/>
        <xdr:cNvSpPr txBox="1"/>
      </xdr:nvSpPr>
      <xdr:spPr>
        <a:xfrm>
          <a:off x="4686300" y="12867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30785</xdr:rowOff>
    </xdr:from>
    <xdr:to>
      <xdr:col>6</xdr:col>
      <xdr:colOff>561975</xdr:colOff>
      <xdr:row>75</xdr:row>
      <xdr:rowOff>132385</xdr:rowOff>
    </xdr:to>
    <xdr:sp macro="" textlink="">
      <xdr:nvSpPr>
        <xdr:cNvPr id="174" name="フローチャート : 判断 173"/>
        <xdr:cNvSpPr/>
      </xdr:nvSpPr>
      <xdr:spPr>
        <a:xfrm>
          <a:off x="45847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106438</xdr:rowOff>
    </xdr:from>
    <xdr:to>
      <xdr:col>5</xdr:col>
      <xdr:colOff>358775</xdr:colOff>
      <xdr:row>76</xdr:row>
      <xdr:rowOff>28944</xdr:rowOff>
    </xdr:to>
    <xdr:cxnSp macro="">
      <xdr:nvCxnSpPr>
        <xdr:cNvPr id="175" name="直線コネクタ 174"/>
        <xdr:cNvCxnSpPr/>
      </xdr:nvCxnSpPr>
      <xdr:spPr>
        <a:xfrm flipV="1">
          <a:off x="2908300" y="12965188"/>
          <a:ext cx="889000" cy="9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162281</xdr:rowOff>
    </xdr:from>
    <xdr:to>
      <xdr:col>5</xdr:col>
      <xdr:colOff>409575</xdr:colOff>
      <xdr:row>75</xdr:row>
      <xdr:rowOff>92431</xdr:rowOff>
    </xdr:to>
    <xdr:sp macro="" textlink="">
      <xdr:nvSpPr>
        <xdr:cNvPr id="176" name="フローチャート : 判断 175"/>
        <xdr:cNvSpPr/>
      </xdr:nvSpPr>
      <xdr:spPr>
        <a:xfrm>
          <a:off x="3746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108958</xdr:rowOff>
    </xdr:from>
    <xdr:ext cx="599010" cy="259045"/>
    <xdr:sp macro="" textlink="">
      <xdr:nvSpPr>
        <xdr:cNvPr id="177" name="テキスト ボックス 176"/>
        <xdr:cNvSpPr txBox="1"/>
      </xdr:nvSpPr>
      <xdr:spPr>
        <a:xfrm>
          <a:off x="3497794"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28944</xdr:rowOff>
    </xdr:from>
    <xdr:to>
      <xdr:col>4</xdr:col>
      <xdr:colOff>155575</xdr:colOff>
      <xdr:row>76</xdr:row>
      <xdr:rowOff>57734</xdr:rowOff>
    </xdr:to>
    <xdr:cxnSp macro="">
      <xdr:nvCxnSpPr>
        <xdr:cNvPr id="178" name="直線コネクタ 177"/>
        <xdr:cNvCxnSpPr/>
      </xdr:nvCxnSpPr>
      <xdr:spPr>
        <a:xfrm flipV="1">
          <a:off x="2019300" y="13059144"/>
          <a:ext cx="889000" cy="2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74613</xdr:rowOff>
    </xdr:from>
    <xdr:to>
      <xdr:col>4</xdr:col>
      <xdr:colOff>206375</xdr:colOff>
      <xdr:row>76</xdr:row>
      <xdr:rowOff>4763</xdr:rowOff>
    </xdr:to>
    <xdr:sp macro="" textlink="">
      <xdr:nvSpPr>
        <xdr:cNvPr id="179" name="フローチャート : 判断 178"/>
        <xdr:cNvSpPr/>
      </xdr:nvSpPr>
      <xdr:spPr>
        <a:xfrm>
          <a:off x="2857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21290</xdr:rowOff>
    </xdr:from>
    <xdr:ext cx="599010" cy="259045"/>
    <xdr:sp macro="" textlink="">
      <xdr:nvSpPr>
        <xdr:cNvPr id="180" name="テキスト ボックス 179"/>
        <xdr:cNvSpPr txBox="1"/>
      </xdr:nvSpPr>
      <xdr:spPr>
        <a:xfrm>
          <a:off x="2608794"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57696</xdr:rowOff>
    </xdr:from>
    <xdr:to>
      <xdr:col>2</xdr:col>
      <xdr:colOff>638175</xdr:colOff>
      <xdr:row>76</xdr:row>
      <xdr:rowOff>57734</xdr:rowOff>
    </xdr:to>
    <xdr:cxnSp macro="">
      <xdr:nvCxnSpPr>
        <xdr:cNvPr id="181" name="直線コネクタ 180"/>
        <xdr:cNvCxnSpPr/>
      </xdr:nvCxnSpPr>
      <xdr:spPr>
        <a:xfrm>
          <a:off x="1130300" y="13087896"/>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145186</xdr:rowOff>
    </xdr:from>
    <xdr:to>
      <xdr:col>3</xdr:col>
      <xdr:colOff>3175</xdr:colOff>
      <xdr:row>76</xdr:row>
      <xdr:rowOff>75336</xdr:rowOff>
    </xdr:to>
    <xdr:sp macro="" textlink="">
      <xdr:nvSpPr>
        <xdr:cNvPr id="182" name="フローチャート : 判断 181"/>
        <xdr:cNvSpPr/>
      </xdr:nvSpPr>
      <xdr:spPr>
        <a:xfrm>
          <a:off x="1968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91863</xdr:rowOff>
    </xdr:from>
    <xdr:ext cx="599010" cy="259045"/>
    <xdr:sp macro="" textlink="">
      <xdr:nvSpPr>
        <xdr:cNvPr id="183" name="テキスト ボックス 182"/>
        <xdr:cNvSpPr txBox="1"/>
      </xdr:nvSpPr>
      <xdr:spPr>
        <a:xfrm>
          <a:off x="1719794" y="127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160922</xdr:rowOff>
    </xdr:from>
    <xdr:to>
      <xdr:col>1</xdr:col>
      <xdr:colOff>485775</xdr:colOff>
      <xdr:row>76</xdr:row>
      <xdr:rowOff>91072</xdr:rowOff>
    </xdr:to>
    <xdr:sp macro="" textlink="">
      <xdr:nvSpPr>
        <xdr:cNvPr id="184" name="フローチャート : 判断 183"/>
        <xdr:cNvSpPr/>
      </xdr:nvSpPr>
      <xdr:spPr>
        <a:xfrm>
          <a:off x="1079500" y="1301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107599</xdr:rowOff>
    </xdr:from>
    <xdr:ext cx="599010" cy="259045"/>
    <xdr:sp macro="" textlink="">
      <xdr:nvSpPr>
        <xdr:cNvPr id="185" name="テキスト ボックス 184"/>
        <xdr:cNvSpPr txBox="1"/>
      </xdr:nvSpPr>
      <xdr:spPr>
        <a:xfrm>
          <a:off x="830794" y="1279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111290</xdr:rowOff>
    </xdr:from>
    <xdr:to>
      <xdr:col>6</xdr:col>
      <xdr:colOff>561975</xdr:colOff>
      <xdr:row>75</xdr:row>
      <xdr:rowOff>41440</xdr:rowOff>
    </xdr:to>
    <xdr:sp macro="" textlink="">
      <xdr:nvSpPr>
        <xdr:cNvPr id="191" name="円/楕円 190"/>
        <xdr:cNvSpPr/>
      </xdr:nvSpPr>
      <xdr:spPr>
        <a:xfrm>
          <a:off x="4584700" y="127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134167</xdr:rowOff>
    </xdr:from>
    <xdr:ext cx="599010" cy="259045"/>
    <xdr:sp macro="" textlink="">
      <xdr:nvSpPr>
        <xdr:cNvPr id="192" name="民生費該当値テキスト"/>
        <xdr:cNvSpPr txBox="1"/>
      </xdr:nvSpPr>
      <xdr:spPr>
        <a:xfrm>
          <a:off x="4686300" y="12650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148,237</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55638</xdr:rowOff>
    </xdr:from>
    <xdr:to>
      <xdr:col>5</xdr:col>
      <xdr:colOff>409575</xdr:colOff>
      <xdr:row>75</xdr:row>
      <xdr:rowOff>157238</xdr:rowOff>
    </xdr:to>
    <xdr:sp macro="" textlink="">
      <xdr:nvSpPr>
        <xdr:cNvPr id="193" name="円/楕円 192"/>
        <xdr:cNvSpPr/>
      </xdr:nvSpPr>
      <xdr:spPr>
        <a:xfrm>
          <a:off x="3746500" y="1291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148365</xdr:rowOff>
    </xdr:from>
    <xdr:ext cx="599010" cy="259045"/>
    <xdr:sp macro="" textlink="">
      <xdr:nvSpPr>
        <xdr:cNvPr id="194" name="テキスト ボックス 193"/>
        <xdr:cNvSpPr txBox="1"/>
      </xdr:nvSpPr>
      <xdr:spPr>
        <a:xfrm>
          <a:off x="3497794" y="13007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139,119</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149594</xdr:rowOff>
    </xdr:from>
    <xdr:to>
      <xdr:col>4</xdr:col>
      <xdr:colOff>206375</xdr:colOff>
      <xdr:row>76</xdr:row>
      <xdr:rowOff>79744</xdr:rowOff>
    </xdr:to>
    <xdr:sp macro="" textlink="">
      <xdr:nvSpPr>
        <xdr:cNvPr id="195" name="円/楕円 194"/>
        <xdr:cNvSpPr/>
      </xdr:nvSpPr>
      <xdr:spPr>
        <a:xfrm>
          <a:off x="2857500" y="1300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70871</xdr:rowOff>
    </xdr:from>
    <xdr:ext cx="599010" cy="259045"/>
    <xdr:sp macro="" textlink="">
      <xdr:nvSpPr>
        <xdr:cNvPr id="196" name="テキスト ボックス 195"/>
        <xdr:cNvSpPr txBox="1"/>
      </xdr:nvSpPr>
      <xdr:spPr>
        <a:xfrm>
          <a:off x="2608794" y="13101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131,721</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6934</xdr:rowOff>
    </xdr:from>
    <xdr:to>
      <xdr:col>3</xdr:col>
      <xdr:colOff>3175</xdr:colOff>
      <xdr:row>76</xdr:row>
      <xdr:rowOff>108534</xdr:rowOff>
    </xdr:to>
    <xdr:sp macro="" textlink="">
      <xdr:nvSpPr>
        <xdr:cNvPr id="197" name="円/楕円 196"/>
        <xdr:cNvSpPr/>
      </xdr:nvSpPr>
      <xdr:spPr>
        <a:xfrm>
          <a:off x="1968500" y="1303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99661</xdr:rowOff>
    </xdr:from>
    <xdr:ext cx="599010" cy="259045"/>
    <xdr:sp macro="" textlink="">
      <xdr:nvSpPr>
        <xdr:cNvPr id="198" name="テキスト ボックス 197"/>
        <xdr:cNvSpPr txBox="1"/>
      </xdr:nvSpPr>
      <xdr:spPr>
        <a:xfrm>
          <a:off x="1719794" y="13129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129,454</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6896</xdr:rowOff>
    </xdr:from>
    <xdr:to>
      <xdr:col>1</xdr:col>
      <xdr:colOff>485775</xdr:colOff>
      <xdr:row>76</xdr:row>
      <xdr:rowOff>108496</xdr:rowOff>
    </xdr:to>
    <xdr:sp macro="" textlink="">
      <xdr:nvSpPr>
        <xdr:cNvPr id="199" name="円/楕円 198"/>
        <xdr:cNvSpPr/>
      </xdr:nvSpPr>
      <xdr:spPr>
        <a:xfrm>
          <a:off x="1079500" y="1303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99623</xdr:rowOff>
    </xdr:from>
    <xdr:ext cx="599010" cy="259045"/>
    <xdr:sp macro="" textlink="">
      <xdr:nvSpPr>
        <xdr:cNvPr id="200" name="テキスト ボックス 199"/>
        <xdr:cNvSpPr txBox="1"/>
      </xdr:nvSpPr>
      <xdr:spPr>
        <a:xfrm>
          <a:off x="830794" y="1312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129,457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24462</xdr:rowOff>
    </xdr:from>
    <xdr:to>
      <xdr:col>6</xdr:col>
      <xdr:colOff>510540</xdr:colOff>
      <xdr:row>99</xdr:row>
      <xdr:rowOff>20348</xdr:rowOff>
    </xdr:to>
    <xdr:cxnSp macro="">
      <xdr:nvCxnSpPr>
        <xdr:cNvPr id="223" name="直線コネクタ 222"/>
        <xdr:cNvCxnSpPr/>
      </xdr:nvCxnSpPr>
      <xdr:spPr>
        <a:xfrm flipV="1">
          <a:off x="4633595" y="15454962"/>
          <a:ext cx="1270" cy="15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24175</xdr:rowOff>
    </xdr:from>
    <xdr:ext cx="534377" cy="259045"/>
    <xdr:sp macro="" textlink="">
      <xdr:nvSpPr>
        <xdr:cNvPr id="224" name="衛生費最小値テキスト"/>
        <xdr:cNvSpPr txBox="1"/>
      </xdr:nvSpPr>
      <xdr:spPr>
        <a:xfrm>
          <a:off x="4686300" y="1699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17,721</a:t>
          </a:r>
          <a:endParaRPr kumimoji="1" lang="ja-JP" altLang="en-US" sz="1000" b="1">
            <a:latin typeface="ＭＳ Ｐゴシック"/>
          </a:endParaRPr>
        </a:p>
      </xdr:txBody>
    </xdr:sp>
    <xdr:clientData/>
  </xdr:oneCellAnchor>
  <xdr:twoCellAnchor>
    <xdr:from>
      <xdr:col>6</xdr:col>
      <xdr:colOff>422275</xdr:colOff>
      <xdr:row>99</xdr:row>
      <xdr:rowOff>20348</xdr:rowOff>
    </xdr:from>
    <xdr:to>
      <xdr:col>6</xdr:col>
      <xdr:colOff>600075</xdr:colOff>
      <xdr:row>99</xdr:row>
      <xdr:rowOff>20348</xdr:rowOff>
    </xdr:to>
    <xdr:cxnSp macro="">
      <xdr:nvCxnSpPr>
        <xdr:cNvPr id="225" name="直線コネクタ 224"/>
        <xdr:cNvCxnSpPr/>
      </xdr:nvCxnSpPr>
      <xdr:spPr>
        <a:xfrm>
          <a:off x="4546600" y="1699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142589</xdr:rowOff>
    </xdr:from>
    <xdr:ext cx="534377" cy="259045"/>
    <xdr:sp macro="" textlink="">
      <xdr:nvSpPr>
        <xdr:cNvPr id="226" name="衛生費最大値テキスト"/>
        <xdr:cNvSpPr txBox="1"/>
      </xdr:nvSpPr>
      <xdr:spPr>
        <a:xfrm>
          <a:off x="4686300" y="1523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85,041</a:t>
          </a:r>
          <a:endParaRPr kumimoji="1" lang="ja-JP" altLang="en-US" sz="1000" b="1">
            <a:latin typeface="ＭＳ Ｐゴシック"/>
          </a:endParaRPr>
        </a:p>
      </xdr:txBody>
    </xdr:sp>
    <xdr:clientData/>
  </xdr:oneCellAnchor>
  <xdr:twoCellAnchor>
    <xdr:from>
      <xdr:col>6</xdr:col>
      <xdr:colOff>422275</xdr:colOff>
      <xdr:row>90</xdr:row>
      <xdr:rowOff>24462</xdr:rowOff>
    </xdr:from>
    <xdr:to>
      <xdr:col>6</xdr:col>
      <xdr:colOff>600075</xdr:colOff>
      <xdr:row>90</xdr:row>
      <xdr:rowOff>24462</xdr:rowOff>
    </xdr:to>
    <xdr:cxnSp macro="">
      <xdr:nvCxnSpPr>
        <xdr:cNvPr id="227" name="直線コネクタ 226"/>
        <xdr:cNvCxnSpPr/>
      </xdr:nvCxnSpPr>
      <xdr:spPr>
        <a:xfrm>
          <a:off x="4546600" y="15454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148912</xdr:rowOff>
    </xdr:from>
    <xdr:to>
      <xdr:col>6</xdr:col>
      <xdr:colOff>511175</xdr:colOff>
      <xdr:row>98</xdr:row>
      <xdr:rowOff>47916</xdr:rowOff>
    </xdr:to>
    <xdr:cxnSp macro="">
      <xdr:nvCxnSpPr>
        <xdr:cNvPr id="228" name="直線コネクタ 227"/>
        <xdr:cNvCxnSpPr/>
      </xdr:nvCxnSpPr>
      <xdr:spPr>
        <a:xfrm flipV="1">
          <a:off x="3797300" y="16608112"/>
          <a:ext cx="838200" cy="24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146606</xdr:rowOff>
    </xdr:from>
    <xdr:ext cx="534377" cy="259045"/>
    <xdr:sp macro="" textlink="">
      <xdr:nvSpPr>
        <xdr:cNvPr id="229" name="衛生費平均値テキスト"/>
        <xdr:cNvSpPr txBox="1"/>
      </xdr:nvSpPr>
      <xdr:spPr>
        <a:xfrm>
          <a:off x="4686300" y="16605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168179</xdr:rowOff>
    </xdr:from>
    <xdr:to>
      <xdr:col>6</xdr:col>
      <xdr:colOff>561975</xdr:colOff>
      <xdr:row>97</xdr:row>
      <xdr:rowOff>98329</xdr:rowOff>
    </xdr:to>
    <xdr:sp macro="" textlink="">
      <xdr:nvSpPr>
        <xdr:cNvPr id="230" name="フローチャート : 判断 229"/>
        <xdr:cNvSpPr/>
      </xdr:nvSpPr>
      <xdr:spPr>
        <a:xfrm>
          <a:off x="4584700" y="1662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147907</xdr:rowOff>
    </xdr:from>
    <xdr:to>
      <xdr:col>5</xdr:col>
      <xdr:colOff>358775</xdr:colOff>
      <xdr:row>98</xdr:row>
      <xdr:rowOff>47916</xdr:rowOff>
    </xdr:to>
    <xdr:cxnSp macro="">
      <xdr:nvCxnSpPr>
        <xdr:cNvPr id="231" name="直線コネクタ 230"/>
        <xdr:cNvCxnSpPr/>
      </xdr:nvCxnSpPr>
      <xdr:spPr>
        <a:xfrm>
          <a:off x="2908300" y="16264207"/>
          <a:ext cx="889000" cy="58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48826</xdr:rowOff>
    </xdr:from>
    <xdr:to>
      <xdr:col>5</xdr:col>
      <xdr:colOff>409575</xdr:colOff>
      <xdr:row>96</xdr:row>
      <xdr:rowOff>150426</xdr:rowOff>
    </xdr:to>
    <xdr:sp macro="" textlink="">
      <xdr:nvSpPr>
        <xdr:cNvPr id="232" name="フローチャート : 判断 231"/>
        <xdr:cNvSpPr/>
      </xdr:nvSpPr>
      <xdr:spPr>
        <a:xfrm>
          <a:off x="3746500" y="1650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166953</xdr:rowOff>
    </xdr:from>
    <xdr:ext cx="534377" cy="259045"/>
    <xdr:sp macro="" textlink="">
      <xdr:nvSpPr>
        <xdr:cNvPr id="233" name="テキスト ボックス 232"/>
        <xdr:cNvSpPr txBox="1"/>
      </xdr:nvSpPr>
      <xdr:spPr>
        <a:xfrm>
          <a:off x="3530111" y="1628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147907</xdr:rowOff>
    </xdr:from>
    <xdr:to>
      <xdr:col>4</xdr:col>
      <xdr:colOff>155575</xdr:colOff>
      <xdr:row>97</xdr:row>
      <xdr:rowOff>76400</xdr:rowOff>
    </xdr:to>
    <xdr:cxnSp macro="">
      <xdr:nvCxnSpPr>
        <xdr:cNvPr id="234" name="直線コネクタ 233"/>
        <xdr:cNvCxnSpPr/>
      </xdr:nvCxnSpPr>
      <xdr:spPr>
        <a:xfrm flipV="1">
          <a:off x="2019300" y="16264207"/>
          <a:ext cx="889000" cy="44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26972</xdr:rowOff>
    </xdr:from>
    <xdr:to>
      <xdr:col>4</xdr:col>
      <xdr:colOff>206375</xdr:colOff>
      <xdr:row>96</xdr:row>
      <xdr:rowOff>128572</xdr:rowOff>
    </xdr:to>
    <xdr:sp macro="" textlink="">
      <xdr:nvSpPr>
        <xdr:cNvPr id="235" name="フローチャート : 判断 234"/>
        <xdr:cNvSpPr/>
      </xdr:nvSpPr>
      <xdr:spPr>
        <a:xfrm>
          <a:off x="2857500" y="164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119699</xdr:rowOff>
    </xdr:from>
    <xdr:ext cx="534377" cy="259045"/>
    <xdr:sp macro="" textlink="">
      <xdr:nvSpPr>
        <xdr:cNvPr id="236" name="テキスト ボックス 235"/>
        <xdr:cNvSpPr txBox="1"/>
      </xdr:nvSpPr>
      <xdr:spPr>
        <a:xfrm>
          <a:off x="2641111" y="1657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76400</xdr:rowOff>
    </xdr:from>
    <xdr:to>
      <xdr:col>2</xdr:col>
      <xdr:colOff>638175</xdr:colOff>
      <xdr:row>97</xdr:row>
      <xdr:rowOff>114669</xdr:rowOff>
    </xdr:to>
    <xdr:cxnSp macro="">
      <xdr:nvCxnSpPr>
        <xdr:cNvPr id="237" name="直線コネクタ 236"/>
        <xdr:cNvCxnSpPr/>
      </xdr:nvCxnSpPr>
      <xdr:spPr>
        <a:xfrm flipV="1">
          <a:off x="1130300" y="16707050"/>
          <a:ext cx="889000" cy="3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70292</xdr:rowOff>
    </xdr:from>
    <xdr:to>
      <xdr:col>3</xdr:col>
      <xdr:colOff>3175</xdr:colOff>
      <xdr:row>97</xdr:row>
      <xdr:rowOff>442</xdr:rowOff>
    </xdr:to>
    <xdr:sp macro="" textlink="">
      <xdr:nvSpPr>
        <xdr:cNvPr id="238" name="フローチャート : 判断 237"/>
        <xdr:cNvSpPr/>
      </xdr:nvSpPr>
      <xdr:spPr>
        <a:xfrm>
          <a:off x="1968500" y="1652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16969</xdr:rowOff>
    </xdr:from>
    <xdr:ext cx="534377" cy="259045"/>
    <xdr:sp macro="" textlink="">
      <xdr:nvSpPr>
        <xdr:cNvPr id="239" name="テキスト ボックス 238"/>
        <xdr:cNvSpPr txBox="1"/>
      </xdr:nvSpPr>
      <xdr:spPr>
        <a:xfrm>
          <a:off x="1752111" y="1630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51798</xdr:rowOff>
    </xdr:from>
    <xdr:to>
      <xdr:col>1</xdr:col>
      <xdr:colOff>485775</xdr:colOff>
      <xdr:row>96</xdr:row>
      <xdr:rowOff>153398</xdr:rowOff>
    </xdr:to>
    <xdr:sp macro="" textlink="">
      <xdr:nvSpPr>
        <xdr:cNvPr id="240" name="フローチャート : 判断 239"/>
        <xdr:cNvSpPr/>
      </xdr:nvSpPr>
      <xdr:spPr>
        <a:xfrm>
          <a:off x="1079500" y="1651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169925</xdr:rowOff>
    </xdr:from>
    <xdr:ext cx="534377" cy="259045"/>
    <xdr:sp macro="" textlink="">
      <xdr:nvSpPr>
        <xdr:cNvPr id="241" name="テキスト ボックス 240"/>
        <xdr:cNvSpPr txBox="1"/>
      </xdr:nvSpPr>
      <xdr:spPr>
        <a:xfrm>
          <a:off x="863111" y="1628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98112</xdr:rowOff>
    </xdr:from>
    <xdr:to>
      <xdr:col>6</xdr:col>
      <xdr:colOff>561975</xdr:colOff>
      <xdr:row>97</xdr:row>
      <xdr:rowOff>28262</xdr:rowOff>
    </xdr:to>
    <xdr:sp macro="" textlink="">
      <xdr:nvSpPr>
        <xdr:cNvPr id="247" name="円/楕円 246"/>
        <xdr:cNvSpPr/>
      </xdr:nvSpPr>
      <xdr:spPr>
        <a:xfrm>
          <a:off x="4584700" y="1655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120989</xdr:rowOff>
    </xdr:from>
    <xdr:ext cx="534377" cy="259045"/>
    <xdr:sp macro="" textlink="">
      <xdr:nvSpPr>
        <xdr:cNvPr id="248" name="衛生費該当値テキスト"/>
        <xdr:cNvSpPr txBox="1"/>
      </xdr:nvSpPr>
      <xdr:spPr>
        <a:xfrm>
          <a:off x="4686300" y="1640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34,597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168566</xdr:rowOff>
    </xdr:from>
    <xdr:to>
      <xdr:col>5</xdr:col>
      <xdr:colOff>409575</xdr:colOff>
      <xdr:row>98</xdr:row>
      <xdr:rowOff>98716</xdr:rowOff>
    </xdr:to>
    <xdr:sp macro="" textlink="">
      <xdr:nvSpPr>
        <xdr:cNvPr id="249" name="円/楕円 248"/>
        <xdr:cNvSpPr/>
      </xdr:nvSpPr>
      <xdr:spPr>
        <a:xfrm>
          <a:off x="3746500" y="1679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89843</xdr:rowOff>
    </xdr:from>
    <xdr:ext cx="534377" cy="259045"/>
    <xdr:sp macro="" textlink="">
      <xdr:nvSpPr>
        <xdr:cNvPr id="250" name="テキスト ボックス 249"/>
        <xdr:cNvSpPr txBox="1"/>
      </xdr:nvSpPr>
      <xdr:spPr>
        <a:xfrm>
          <a:off x="3530111" y="1689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24,015</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97107</xdr:rowOff>
    </xdr:from>
    <xdr:to>
      <xdr:col>4</xdr:col>
      <xdr:colOff>206375</xdr:colOff>
      <xdr:row>95</xdr:row>
      <xdr:rowOff>27257</xdr:rowOff>
    </xdr:to>
    <xdr:sp macro="" textlink="">
      <xdr:nvSpPr>
        <xdr:cNvPr id="251" name="円/楕円 250"/>
        <xdr:cNvSpPr/>
      </xdr:nvSpPr>
      <xdr:spPr>
        <a:xfrm>
          <a:off x="2857500" y="1621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43784</xdr:rowOff>
    </xdr:from>
    <xdr:ext cx="534377" cy="259045"/>
    <xdr:sp macro="" textlink="">
      <xdr:nvSpPr>
        <xdr:cNvPr id="252" name="テキスト ボックス 251"/>
        <xdr:cNvSpPr txBox="1"/>
      </xdr:nvSpPr>
      <xdr:spPr>
        <a:xfrm>
          <a:off x="2641111" y="1598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49,641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25600</xdr:rowOff>
    </xdr:from>
    <xdr:to>
      <xdr:col>3</xdr:col>
      <xdr:colOff>3175</xdr:colOff>
      <xdr:row>97</xdr:row>
      <xdr:rowOff>127200</xdr:rowOff>
    </xdr:to>
    <xdr:sp macro="" textlink="">
      <xdr:nvSpPr>
        <xdr:cNvPr id="253" name="円/楕円 252"/>
        <xdr:cNvSpPr/>
      </xdr:nvSpPr>
      <xdr:spPr>
        <a:xfrm>
          <a:off x="1968500" y="166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118327</xdr:rowOff>
    </xdr:from>
    <xdr:ext cx="534377" cy="259045"/>
    <xdr:sp macro="" textlink="">
      <xdr:nvSpPr>
        <xdr:cNvPr id="254" name="テキスト ボックス 253"/>
        <xdr:cNvSpPr txBox="1"/>
      </xdr:nvSpPr>
      <xdr:spPr>
        <a:xfrm>
          <a:off x="1752111" y="1674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30,269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63869</xdr:rowOff>
    </xdr:from>
    <xdr:to>
      <xdr:col>1</xdr:col>
      <xdr:colOff>485775</xdr:colOff>
      <xdr:row>97</xdr:row>
      <xdr:rowOff>165469</xdr:rowOff>
    </xdr:to>
    <xdr:sp macro="" textlink="">
      <xdr:nvSpPr>
        <xdr:cNvPr id="255" name="円/楕円 254"/>
        <xdr:cNvSpPr/>
      </xdr:nvSpPr>
      <xdr:spPr>
        <a:xfrm>
          <a:off x="1079500" y="1669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156596</xdr:rowOff>
    </xdr:from>
    <xdr:ext cx="534377" cy="259045"/>
    <xdr:sp macro="" textlink="">
      <xdr:nvSpPr>
        <xdr:cNvPr id="256" name="テキスト ボックス 255"/>
        <xdr:cNvSpPr txBox="1"/>
      </xdr:nvSpPr>
      <xdr:spPr>
        <a:xfrm>
          <a:off x="863111" y="1678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28,595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0" name="テキスト ボックス 26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2" name="テキスト ボックス 27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4" name="テキスト ボックス 27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6" name="テキスト ボックス 27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8" name="テキスト ボックス 27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148844</xdr:rowOff>
    </xdr:from>
    <xdr:to>
      <xdr:col>15</xdr:col>
      <xdr:colOff>180340</xdr:colOff>
      <xdr:row>39</xdr:row>
      <xdr:rowOff>44450</xdr:rowOff>
    </xdr:to>
    <xdr:cxnSp macro="">
      <xdr:nvCxnSpPr>
        <xdr:cNvPr id="280" name="直線コネクタ 279"/>
        <xdr:cNvCxnSpPr/>
      </xdr:nvCxnSpPr>
      <xdr:spPr>
        <a:xfrm flipV="1">
          <a:off x="10475595" y="5292344"/>
          <a:ext cx="1270" cy="1438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2" name="直線コネクタ 28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95521</xdr:rowOff>
    </xdr:from>
    <xdr:ext cx="469744" cy="259045"/>
    <xdr:sp macro="" textlink="">
      <xdr:nvSpPr>
        <xdr:cNvPr id="283" name="労働費最大値テキスト"/>
        <xdr:cNvSpPr txBox="1"/>
      </xdr:nvSpPr>
      <xdr:spPr>
        <a:xfrm>
          <a:off x="10528300" y="506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3,776</a:t>
          </a:r>
          <a:endParaRPr kumimoji="1" lang="ja-JP" altLang="en-US" sz="1000" b="1">
            <a:latin typeface="ＭＳ Ｐゴシック"/>
          </a:endParaRPr>
        </a:p>
      </xdr:txBody>
    </xdr:sp>
    <xdr:clientData/>
  </xdr:oneCellAnchor>
  <xdr:twoCellAnchor>
    <xdr:from>
      <xdr:col>15</xdr:col>
      <xdr:colOff>92075</xdr:colOff>
      <xdr:row>30</xdr:row>
      <xdr:rowOff>148844</xdr:rowOff>
    </xdr:from>
    <xdr:to>
      <xdr:col>15</xdr:col>
      <xdr:colOff>269875</xdr:colOff>
      <xdr:row>30</xdr:row>
      <xdr:rowOff>148844</xdr:rowOff>
    </xdr:to>
    <xdr:cxnSp macro="">
      <xdr:nvCxnSpPr>
        <xdr:cNvPr id="284" name="直線コネクタ 283"/>
        <xdr:cNvCxnSpPr/>
      </xdr:nvCxnSpPr>
      <xdr:spPr>
        <a:xfrm>
          <a:off x="10388600" y="5292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78359</xdr:rowOff>
    </xdr:from>
    <xdr:to>
      <xdr:col>15</xdr:col>
      <xdr:colOff>180975</xdr:colOff>
      <xdr:row>38</xdr:row>
      <xdr:rowOff>108458</xdr:rowOff>
    </xdr:to>
    <xdr:cxnSp macro="">
      <xdr:nvCxnSpPr>
        <xdr:cNvPr id="285" name="直線コネクタ 284"/>
        <xdr:cNvCxnSpPr/>
      </xdr:nvCxnSpPr>
      <xdr:spPr>
        <a:xfrm flipV="1">
          <a:off x="9639300" y="6250559"/>
          <a:ext cx="838200" cy="37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46372</xdr:rowOff>
    </xdr:from>
    <xdr:ext cx="378565" cy="259045"/>
    <xdr:sp macro="" textlink="">
      <xdr:nvSpPr>
        <xdr:cNvPr id="286" name="労働費平均値テキスト"/>
        <xdr:cNvSpPr txBox="1"/>
      </xdr:nvSpPr>
      <xdr:spPr>
        <a:xfrm>
          <a:off x="10528300" y="63900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67945</xdr:rowOff>
    </xdr:from>
    <xdr:to>
      <xdr:col>15</xdr:col>
      <xdr:colOff>231775</xdr:colOff>
      <xdr:row>37</xdr:row>
      <xdr:rowOff>169545</xdr:rowOff>
    </xdr:to>
    <xdr:sp macro="" textlink="">
      <xdr:nvSpPr>
        <xdr:cNvPr id="287" name="フローチャート : 判断 286"/>
        <xdr:cNvSpPr/>
      </xdr:nvSpPr>
      <xdr:spPr>
        <a:xfrm>
          <a:off x="104267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67691</xdr:rowOff>
    </xdr:from>
    <xdr:to>
      <xdr:col>14</xdr:col>
      <xdr:colOff>28575</xdr:colOff>
      <xdr:row>38</xdr:row>
      <xdr:rowOff>108458</xdr:rowOff>
    </xdr:to>
    <xdr:cxnSp macro="">
      <xdr:nvCxnSpPr>
        <xdr:cNvPr id="288" name="直線コネクタ 287"/>
        <xdr:cNvCxnSpPr/>
      </xdr:nvCxnSpPr>
      <xdr:spPr>
        <a:xfrm>
          <a:off x="8750300" y="6411341"/>
          <a:ext cx="889000" cy="21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36322</xdr:rowOff>
    </xdr:from>
    <xdr:to>
      <xdr:col>14</xdr:col>
      <xdr:colOff>79375</xdr:colOff>
      <xdr:row>36</xdr:row>
      <xdr:rowOff>137922</xdr:rowOff>
    </xdr:to>
    <xdr:sp macro="" textlink="">
      <xdr:nvSpPr>
        <xdr:cNvPr id="289" name="フローチャート : 判断 288"/>
        <xdr:cNvSpPr/>
      </xdr:nvSpPr>
      <xdr:spPr>
        <a:xfrm>
          <a:off x="9588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154449</xdr:rowOff>
    </xdr:from>
    <xdr:ext cx="469744" cy="259045"/>
    <xdr:sp macro="" textlink="">
      <xdr:nvSpPr>
        <xdr:cNvPr id="290" name="テキスト ボックス 289"/>
        <xdr:cNvSpPr txBox="1"/>
      </xdr:nvSpPr>
      <xdr:spPr>
        <a:xfrm>
          <a:off x="9404427"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13208</xdr:rowOff>
    </xdr:from>
    <xdr:to>
      <xdr:col>12</xdr:col>
      <xdr:colOff>511175</xdr:colOff>
      <xdr:row>37</xdr:row>
      <xdr:rowOff>67691</xdr:rowOff>
    </xdr:to>
    <xdr:cxnSp macro="">
      <xdr:nvCxnSpPr>
        <xdr:cNvPr id="291" name="直線コネクタ 290"/>
        <xdr:cNvCxnSpPr/>
      </xdr:nvCxnSpPr>
      <xdr:spPr>
        <a:xfrm>
          <a:off x="7861300" y="6356858"/>
          <a:ext cx="889000" cy="5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87757</xdr:rowOff>
    </xdr:from>
    <xdr:to>
      <xdr:col>12</xdr:col>
      <xdr:colOff>561975</xdr:colOff>
      <xdr:row>36</xdr:row>
      <xdr:rowOff>17907</xdr:rowOff>
    </xdr:to>
    <xdr:sp macro="" textlink="">
      <xdr:nvSpPr>
        <xdr:cNvPr id="292" name="フローチャート : 判断 291"/>
        <xdr:cNvSpPr/>
      </xdr:nvSpPr>
      <xdr:spPr>
        <a:xfrm>
          <a:off x="8699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34434</xdr:rowOff>
    </xdr:from>
    <xdr:ext cx="469744" cy="259045"/>
    <xdr:sp macro="" textlink="">
      <xdr:nvSpPr>
        <xdr:cNvPr id="293" name="テキスト ボックス 292"/>
        <xdr:cNvSpPr txBox="1"/>
      </xdr:nvSpPr>
      <xdr:spPr>
        <a:xfrm>
          <a:off x="8515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159893</xdr:rowOff>
    </xdr:from>
    <xdr:to>
      <xdr:col>11</xdr:col>
      <xdr:colOff>307975</xdr:colOff>
      <xdr:row>37</xdr:row>
      <xdr:rowOff>13208</xdr:rowOff>
    </xdr:to>
    <xdr:cxnSp macro="">
      <xdr:nvCxnSpPr>
        <xdr:cNvPr id="294" name="直線コネクタ 293"/>
        <xdr:cNvCxnSpPr/>
      </xdr:nvCxnSpPr>
      <xdr:spPr>
        <a:xfrm>
          <a:off x="6972300" y="6332093"/>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131191</xdr:rowOff>
    </xdr:from>
    <xdr:to>
      <xdr:col>11</xdr:col>
      <xdr:colOff>358775</xdr:colOff>
      <xdr:row>35</xdr:row>
      <xdr:rowOff>61341</xdr:rowOff>
    </xdr:to>
    <xdr:sp macro="" textlink="">
      <xdr:nvSpPr>
        <xdr:cNvPr id="295" name="フローチャート : 判断 294"/>
        <xdr:cNvSpPr/>
      </xdr:nvSpPr>
      <xdr:spPr>
        <a:xfrm>
          <a:off x="7810500" y="596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77868</xdr:rowOff>
    </xdr:from>
    <xdr:ext cx="469744" cy="259045"/>
    <xdr:sp macro="" textlink="">
      <xdr:nvSpPr>
        <xdr:cNvPr id="296" name="テキスト ボックス 295"/>
        <xdr:cNvSpPr txBox="1"/>
      </xdr:nvSpPr>
      <xdr:spPr>
        <a:xfrm>
          <a:off x="7626427" y="57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101854</xdr:rowOff>
    </xdr:from>
    <xdr:to>
      <xdr:col>10</xdr:col>
      <xdr:colOff>155575</xdr:colOff>
      <xdr:row>33</xdr:row>
      <xdr:rowOff>32004</xdr:rowOff>
    </xdr:to>
    <xdr:sp macro="" textlink="">
      <xdr:nvSpPr>
        <xdr:cNvPr id="297" name="フローチャート : 判断 296"/>
        <xdr:cNvSpPr/>
      </xdr:nvSpPr>
      <xdr:spPr>
        <a:xfrm>
          <a:off x="6921500" y="55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48531</xdr:rowOff>
    </xdr:from>
    <xdr:ext cx="469744" cy="259045"/>
    <xdr:sp macro="" textlink="">
      <xdr:nvSpPr>
        <xdr:cNvPr id="298" name="テキスト ボックス 297"/>
        <xdr:cNvSpPr txBox="1"/>
      </xdr:nvSpPr>
      <xdr:spPr>
        <a:xfrm>
          <a:off x="6737427" y="536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27559</xdr:rowOff>
    </xdr:from>
    <xdr:to>
      <xdr:col>15</xdr:col>
      <xdr:colOff>231775</xdr:colOff>
      <xdr:row>36</xdr:row>
      <xdr:rowOff>129159</xdr:rowOff>
    </xdr:to>
    <xdr:sp macro="" textlink="">
      <xdr:nvSpPr>
        <xdr:cNvPr id="304" name="円/楕円 303"/>
        <xdr:cNvSpPr/>
      </xdr:nvSpPr>
      <xdr:spPr>
        <a:xfrm>
          <a:off x="10426700" y="619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50436</xdr:rowOff>
    </xdr:from>
    <xdr:ext cx="469744" cy="259045"/>
    <xdr:sp macro="" textlink="">
      <xdr:nvSpPr>
        <xdr:cNvPr id="305" name="労働費該当値テキスト"/>
        <xdr:cNvSpPr txBox="1"/>
      </xdr:nvSpPr>
      <xdr:spPr>
        <a:xfrm>
          <a:off x="10528300" y="6051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57658</xdr:rowOff>
    </xdr:from>
    <xdr:to>
      <xdr:col>14</xdr:col>
      <xdr:colOff>79375</xdr:colOff>
      <xdr:row>38</xdr:row>
      <xdr:rowOff>159258</xdr:rowOff>
    </xdr:to>
    <xdr:sp macro="" textlink="">
      <xdr:nvSpPr>
        <xdr:cNvPr id="306" name="円/楕円 305"/>
        <xdr:cNvSpPr/>
      </xdr:nvSpPr>
      <xdr:spPr>
        <a:xfrm>
          <a:off x="9588500" y="657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150385</xdr:rowOff>
    </xdr:from>
    <xdr:ext cx="378565" cy="259045"/>
    <xdr:sp macro="" textlink="">
      <xdr:nvSpPr>
        <xdr:cNvPr id="307" name="テキスト ボックス 306"/>
        <xdr:cNvSpPr txBox="1"/>
      </xdr:nvSpPr>
      <xdr:spPr>
        <a:xfrm>
          <a:off x="9450017" y="6665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16891</xdr:rowOff>
    </xdr:from>
    <xdr:to>
      <xdr:col>12</xdr:col>
      <xdr:colOff>561975</xdr:colOff>
      <xdr:row>37</xdr:row>
      <xdr:rowOff>118491</xdr:rowOff>
    </xdr:to>
    <xdr:sp macro="" textlink="">
      <xdr:nvSpPr>
        <xdr:cNvPr id="308" name="円/楕円 307"/>
        <xdr:cNvSpPr/>
      </xdr:nvSpPr>
      <xdr:spPr>
        <a:xfrm>
          <a:off x="8699500" y="636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109618</xdr:rowOff>
    </xdr:from>
    <xdr:ext cx="378565" cy="259045"/>
    <xdr:sp macro="" textlink="">
      <xdr:nvSpPr>
        <xdr:cNvPr id="309" name="テキスト ボックス 308"/>
        <xdr:cNvSpPr txBox="1"/>
      </xdr:nvSpPr>
      <xdr:spPr>
        <a:xfrm>
          <a:off x="8561017" y="6453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133858</xdr:rowOff>
    </xdr:from>
    <xdr:to>
      <xdr:col>11</xdr:col>
      <xdr:colOff>358775</xdr:colOff>
      <xdr:row>37</xdr:row>
      <xdr:rowOff>64008</xdr:rowOff>
    </xdr:to>
    <xdr:sp macro="" textlink="">
      <xdr:nvSpPr>
        <xdr:cNvPr id="310" name="円/楕円 309"/>
        <xdr:cNvSpPr/>
      </xdr:nvSpPr>
      <xdr:spPr>
        <a:xfrm>
          <a:off x="7810500" y="630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55135</xdr:rowOff>
    </xdr:from>
    <xdr:ext cx="378565" cy="259045"/>
    <xdr:sp macro="" textlink="">
      <xdr:nvSpPr>
        <xdr:cNvPr id="311" name="テキスト ボックス 310"/>
        <xdr:cNvSpPr txBox="1"/>
      </xdr:nvSpPr>
      <xdr:spPr>
        <a:xfrm>
          <a:off x="7672017" y="6398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109093</xdr:rowOff>
    </xdr:from>
    <xdr:to>
      <xdr:col>10</xdr:col>
      <xdr:colOff>155575</xdr:colOff>
      <xdr:row>37</xdr:row>
      <xdr:rowOff>39243</xdr:rowOff>
    </xdr:to>
    <xdr:sp macro="" textlink="">
      <xdr:nvSpPr>
        <xdr:cNvPr id="312" name="円/楕円 311"/>
        <xdr:cNvSpPr/>
      </xdr:nvSpPr>
      <xdr:spPr>
        <a:xfrm>
          <a:off x="6921500" y="628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30370</xdr:rowOff>
    </xdr:from>
    <xdr:ext cx="469744" cy="259045"/>
    <xdr:sp macro="" textlink="">
      <xdr:nvSpPr>
        <xdr:cNvPr id="313" name="テキスト ボックス 312"/>
        <xdr:cNvSpPr txBox="1"/>
      </xdr:nvSpPr>
      <xdr:spPr>
        <a:xfrm>
          <a:off x="6737427" y="637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1" name="テキスト ボックス 33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4979</xdr:rowOff>
    </xdr:from>
    <xdr:to>
      <xdr:col>15</xdr:col>
      <xdr:colOff>180340</xdr:colOff>
      <xdr:row>59</xdr:row>
      <xdr:rowOff>40691</xdr:rowOff>
    </xdr:to>
    <xdr:cxnSp macro="">
      <xdr:nvCxnSpPr>
        <xdr:cNvPr id="337" name="直線コネクタ 336"/>
        <xdr:cNvCxnSpPr/>
      </xdr:nvCxnSpPr>
      <xdr:spPr>
        <a:xfrm flipV="1">
          <a:off x="10475595" y="8577479"/>
          <a:ext cx="1270" cy="1578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44518</xdr:rowOff>
    </xdr:from>
    <xdr:ext cx="378565" cy="259045"/>
    <xdr:sp macro="" textlink="">
      <xdr:nvSpPr>
        <xdr:cNvPr id="338" name="農林水産業費最小値テキスト"/>
        <xdr:cNvSpPr txBox="1"/>
      </xdr:nvSpPr>
      <xdr:spPr>
        <a:xfrm>
          <a:off x="10528300" y="10160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15</xdr:col>
      <xdr:colOff>92075</xdr:colOff>
      <xdr:row>59</xdr:row>
      <xdr:rowOff>40691</xdr:rowOff>
    </xdr:from>
    <xdr:to>
      <xdr:col>15</xdr:col>
      <xdr:colOff>269875</xdr:colOff>
      <xdr:row>59</xdr:row>
      <xdr:rowOff>40691</xdr:rowOff>
    </xdr:to>
    <xdr:cxnSp macro="">
      <xdr:nvCxnSpPr>
        <xdr:cNvPr id="339" name="直線コネクタ 338"/>
        <xdr:cNvCxnSpPr/>
      </xdr:nvCxnSpPr>
      <xdr:spPr>
        <a:xfrm>
          <a:off x="10388600" y="1015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123106</xdr:rowOff>
    </xdr:from>
    <xdr:ext cx="599010" cy="259045"/>
    <xdr:sp macro="" textlink="">
      <xdr:nvSpPr>
        <xdr:cNvPr id="340" name="農林水産業費最大値テキスト"/>
        <xdr:cNvSpPr txBox="1"/>
      </xdr:nvSpPr>
      <xdr:spPr>
        <a:xfrm>
          <a:off x="10528300" y="835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124,608</a:t>
          </a:r>
          <a:endParaRPr kumimoji="1" lang="ja-JP" altLang="en-US" sz="1000" b="1">
            <a:latin typeface="ＭＳ Ｐゴシック"/>
          </a:endParaRPr>
        </a:p>
      </xdr:txBody>
    </xdr:sp>
    <xdr:clientData/>
  </xdr:oneCellAnchor>
  <xdr:twoCellAnchor>
    <xdr:from>
      <xdr:col>15</xdr:col>
      <xdr:colOff>92075</xdr:colOff>
      <xdr:row>50</xdr:row>
      <xdr:rowOff>4979</xdr:rowOff>
    </xdr:from>
    <xdr:to>
      <xdr:col>15</xdr:col>
      <xdr:colOff>269875</xdr:colOff>
      <xdr:row>50</xdr:row>
      <xdr:rowOff>4979</xdr:rowOff>
    </xdr:to>
    <xdr:cxnSp macro="">
      <xdr:nvCxnSpPr>
        <xdr:cNvPr id="341" name="直線コネクタ 340"/>
        <xdr:cNvCxnSpPr/>
      </xdr:nvCxnSpPr>
      <xdr:spPr>
        <a:xfrm>
          <a:off x="10388600" y="857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131546</xdr:rowOff>
    </xdr:from>
    <xdr:to>
      <xdr:col>15</xdr:col>
      <xdr:colOff>180975</xdr:colOff>
      <xdr:row>58</xdr:row>
      <xdr:rowOff>148247</xdr:rowOff>
    </xdr:to>
    <xdr:cxnSp macro="">
      <xdr:nvCxnSpPr>
        <xdr:cNvPr id="342" name="直線コネクタ 341"/>
        <xdr:cNvCxnSpPr/>
      </xdr:nvCxnSpPr>
      <xdr:spPr>
        <a:xfrm flipV="1">
          <a:off x="9639300" y="10075646"/>
          <a:ext cx="838200" cy="1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64940</xdr:rowOff>
    </xdr:from>
    <xdr:ext cx="469744" cy="259045"/>
    <xdr:sp macro="" textlink="">
      <xdr:nvSpPr>
        <xdr:cNvPr id="343" name="農林水産業費平均値テキスト"/>
        <xdr:cNvSpPr txBox="1"/>
      </xdr:nvSpPr>
      <xdr:spPr>
        <a:xfrm>
          <a:off x="10528300" y="10009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86513</xdr:rowOff>
    </xdr:from>
    <xdr:to>
      <xdr:col>15</xdr:col>
      <xdr:colOff>231775</xdr:colOff>
      <xdr:row>59</xdr:row>
      <xdr:rowOff>16663</xdr:rowOff>
    </xdr:to>
    <xdr:sp macro="" textlink="">
      <xdr:nvSpPr>
        <xdr:cNvPr id="344" name="フローチャート : 判断 343"/>
        <xdr:cNvSpPr/>
      </xdr:nvSpPr>
      <xdr:spPr>
        <a:xfrm>
          <a:off x="10426700" y="1003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140983</xdr:rowOff>
    </xdr:from>
    <xdr:to>
      <xdr:col>14</xdr:col>
      <xdr:colOff>28575</xdr:colOff>
      <xdr:row>58</xdr:row>
      <xdr:rowOff>148247</xdr:rowOff>
    </xdr:to>
    <xdr:cxnSp macro="">
      <xdr:nvCxnSpPr>
        <xdr:cNvPr id="345" name="直線コネクタ 344"/>
        <xdr:cNvCxnSpPr/>
      </xdr:nvCxnSpPr>
      <xdr:spPr>
        <a:xfrm>
          <a:off x="8750300" y="10085083"/>
          <a:ext cx="889000" cy="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154787</xdr:rowOff>
    </xdr:from>
    <xdr:to>
      <xdr:col>14</xdr:col>
      <xdr:colOff>79375</xdr:colOff>
      <xdr:row>58</xdr:row>
      <xdr:rowOff>84937</xdr:rowOff>
    </xdr:to>
    <xdr:sp macro="" textlink="">
      <xdr:nvSpPr>
        <xdr:cNvPr id="346" name="フローチャート : 判断 345"/>
        <xdr:cNvSpPr/>
      </xdr:nvSpPr>
      <xdr:spPr>
        <a:xfrm>
          <a:off x="9588500" y="99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101464</xdr:rowOff>
    </xdr:from>
    <xdr:ext cx="534377" cy="259045"/>
    <xdr:sp macro="" textlink="">
      <xdr:nvSpPr>
        <xdr:cNvPr id="347" name="テキスト ボックス 346"/>
        <xdr:cNvSpPr txBox="1"/>
      </xdr:nvSpPr>
      <xdr:spPr>
        <a:xfrm>
          <a:off x="9372111" y="970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140983</xdr:rowOff>
    </xdr:from>
    <xdr:to>
      <xdr:col>12</xdr:col>
      <xdr:colOff>511175</xdr:colOff>
      <xdr:row>58</xdr:row>
      <xdr:rowOff>147333</xdr:rowOff>
    </xdr:to>
    <xdr:cxnSp macro="">
      <xdr:nvCxnSpPr>
        <xdr:cNvPr id="348" name="直線コネクタ 347"/>
        <xdr:cNvCxnSpPr/>
      </xdr:nvCxnSpPr>
      <xdr:spPr>
        <a:xfrm flipV="1">
          <a:off x="7861300" y="10085083"/>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160058</xdr:rowOff>
    </xdr:from>
    <xdr:to>
      <xdr:col>12</xdr:col>
      <xdr:colOff>561975</xdr:colOff>
      <xdr:row>58</xdr:row>
      <xdr:rowOff>90208</xdr:rowOff>
    </xdr:to>
    <xdr:sp macro="" textlink="">
      <xdr:nvSpPr>
        <xdr:cNvPr id="349" name="フローチャート : 判断 348"/>
        <xdr:cNvSpPr/>
      </xdr:nvSpPr>
      <xdr:spPr>
        <a:xfrm>
          <a:off x="8699500" y="993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106735</xdr:rowOff>
    </xdr:from>
    <xdr:ext cx="534377" cy="259045"/>
    <xdr:sp macro="" textlink="">
      <xdr:nvSpPr>
        <xdr:cNvPr id="350" name="テキスト ボックス 349"/>
        <xdr:cNvSpPr txBox="1"/>
      </xdr:nvSpPr>
      <xdr:spPr>
        <a:xfrm>
          <a:off x="8483111" y="970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142202</xdr:rowOff>
    </xdr:from>
    <xdr:to>
      <xdr:col>11</xdr:col>
      <xdr:colOff>307975</xdr:colOff>
      <xdr:row>58</xdr:row>
      <xdr:rowOff>147333</xdr:rowOff>
    </xdr:to>
    <xdr:cxnSp macro="">
      <xdr:nvCxnSpPr>
        <xdr:cNvPr id="351" name="直線コネクタ 350"/>
        <xdr:cNvCxnSpPr/>
      </xdr:nvCxnSpPr>
      <xdr:spPr>
        <a:xfrm>
          <a:off x="6972300" y="10086302"/>
          <a:ext cx="889000" cy="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6426</xdr:rowOff>
    </xdr:from>
    <xdr:to>
      <xdr:col>11</xdr:col>
      <xdr:colOff>358775</xdr:colOff>
      <xdr:row>58</xdr:row>
      <xdr:rowOff>108026</xdr:rowOff>
    </xdr:to>
    <xdr:sp macro="" textlink="">
      <xdr:nvSpPr>
        <xdr:cNvPr id="352" name="フローチャート : 判断 351"/>
        <xdr:cNvSpPr/>
      </xdr:nvSpPr>
      <xdr:spPr>
        <a:xfrm>
          <a:off x="7810500" y="99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124553</xdr:rowOff>
    </xdr:from>
    <xdr:ext cx="534377" cy="259045"/>
    <xdr:sp macro="" textlink="">
      <xdr:nvSpPr>
        <xdr:cNvPr id="353" name="テキスト ボックス 352"/>
        <xdr:cNvSpPr txBox="1"/>
      </xdr:nvSpPr>
      <xdr:spPr>
        <a:xfrm>
          <a:off x="7594111" y="97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7620</xdr:rowOff>
    </xdr:from>
    <xdr:to>
      <xdr:col>10</xdr:col>
      <xdr:colOff>155575</xdr:colOff>
      <xdr:row>58</xdr:row>
      <xdr:rowOff>109220</xdr:rowOff>
    </xdr:to>
    <xdr:sp macro="" textlink="">
      <xdr:nvSpPr>
        <xdr:cNvPr id="354" name="フローチャート : 判断 353"/>
        <xdr:cNvSpPr/>
      </xdr:nvSpPr>
      <xdr:spPr>
        <a:xfrm>
          <a:off x="69215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125747</xdr:rowOff>
    </xdr:from>
    <xdr:ext cx="534377" cy="259045"/>
    <xdr:sp macro="" textlink="">
      <xdr:nvSpPr>
        <xdr:cNvPr id="355" name="テキスト ボックス 354"/>
        <xdr:cNvSpPr txBox="1"/>
      </xdr:nvSpPr>
      <xdr:spPr>
        <a:xfrm>
          <a:off x="6705111" y="972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80746</xdr:rowOff>
    </xdr:from>
    <xdr:to>
      <xdr:col>15</xdr:col>
      <xdr:colOff>231775</xdr:colOff>
      <xdr:row>59</xdr:row>
      <xdr:rowOff>10896</xdr:rowOff>
    </xdr:to>
    <xdr:sp macro="" textlink="">
      <xdr:nvSpPr>
        <xdr:cNvPr id="361" name="円/楕円 360"/>
        <xdr:cNvSpPr/>
      </xdr:nvSpPr>
      <xdr:spPr>
        <a:xfrm>
          <a:off x="10426700" y="1002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40123</xdr:rowOff>
    </xdr:from>
    <xdr:ext cx="469744" cy="259045"/>
    <xdr:sp macro="" textlink="">
      <xdr:nvSpPr>
        <xdr:cNvPr id="362" name="農林水産業費該当値テキスト"/>
        <xdr:cNvSpPr txBox="1"/>
      </xdr:nvSpPr>
      <xdr:spPr>
        <a:xfrm>
          <a:off x="10528300" y="981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6,642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97447</xdr:rowOff>
    </xdr:from>
    <xdr:to>
      <xdr:col>14</xdr:col>
      <xdr:colOff>79375</xdr:colOff>
      <xdr:row>59</xdr:row>
      <xdr:rowOff>27597</xdr:rowOff>
    </xdr:to>
    <xdr:sp macro="" textlink="">
      <xdr:nvSpPr>
        <xdr:cNvPr id="363" name="円/楕円 362"/>
        <xdr:cNvSpPr/>
      </xdr:nvSpPr>
      <xdr:spPr>
        <a:xfrm>
          <a:off x="9588500" y="1004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18724</xdr:rowOff>
    </xdr:from>
    <xdr:ext cx="469744" cy="259045"/>
    <xdr:sp macro="" textlink="">
      <xdr:nvSpPr>
        <xdr:cNvPr id="364" name="テキスト ボックス 363"/>
        <xdr:cNvSpPr txBox="1"/>
      </xdr:nvSpPr>
      <xdr:spPr>
        <a:xfrm>
          <a:off x="9404427" y="10134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90183</xdr:rowOff>
    </xdr:from>
    <xdr:to>
      <xdr:col>12</xdr:col>
      <xdr:colOff>561975</xdr:colOff>
      <xdr:row>59</xdr:row>
      <xdr:rowOff>20333</xdr:rowOff>
    </xdr:to>
    <xdr:sp macro="" textlink="">
      <xdr:nvSpPr>
        <xdr:cNvPr id="365" name="円/楕円 364"/>
        <xdr:cNvSpPr/>
      </xdr:nvSpPr>
      <xdr:spPr>
        <a:xfrm>
          <a:off x="8699500" y="1003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11460</xdr:rowOff>
    </xdr:from>
    <xdr:ext cx="469744" cy="259045"/>
    <xdr:sp macro="" textlink="">
      <xdr:nvSpPr>
        <xdr:cNvPr id="366" name="テキスト ボックス 365"/>
        <xdr:cNvSpPr txBox="1"/>
      </xdr:nvSpPr>
      <xdr:spPr>
        <a:xfrm>
          <a:off x="8515427" y="10127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96533</xdr:rowOff>
    </xdr:from>
    <xdr:to>
      <xdr:col>11</xdr:col>
      <xdr:colOff>358775</xdr:colOff>
      <xdr:row>59</xdr:row>
      <xdr:rowOff>26683</xdr:rowOff>
    </xdr:to>
    <xdr:sp macro="" textlink="">
      <xdr:nvSpPr>
        <xdr:cNvPr id="367" name="円/楕円 366"/>
        <xdr:cNvSpPr/>
      </xdr:nvSpPr>
      <xdr:spPr>
        <a:xfrm>
          <a:off x="7810500" y="1004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17810</xdr:rowOff>
    </xdr:from>
    <xdr:ext cx="469744" cy="259045"/>
    <xdr:sp macro="" textlink="">
      <xdr:nvSpPr>
        <xdr:cNvPr id="368" name="テキスト ボックス 367"/>
        <xdr:cNvSpPr txBox="1"/>
      </xdr:nvSpPr>
      <xdr:spPr>
        <a:xfrm>
          <a:off x="7626427" y="1013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91402</xdr:rowOff>
    </xdr:from>
    <xdr:to>
      <xdr:col>10</xdr:col>
      <xdr:colOff>155575</xdr:colOff>
      <xdr:row>59</xdr:row>
      <xdr:rowOff>21552</xdr:rowOff>
    </xdr:to>
    <xdr:sp macro="" textlink="">
      <xdr:nvSpPr>
        <xdr:cNvPr id="369" name="円/楕円 368"/>
        <xdr:cNvSpPr/>
      </xdr:nvSpPr>
      <xdr:spPr>
        <a:xfrm>
          <a:off x="6921500" y="1003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12679</xdr:rowOff>
    </xdr:from>
    <xdr:ext cx="469744" cy="259045"/>
    <xdr:sp macro="" textlink="">
      <xdr:nvSpPr>
        <xdr:cNvPr id="370" name="テキスト ボックス 369"/>
        <xdr:cNvSpPr txBox="1"/>
      </xdr:nvSpPr>
      <xdr:spPr>
        <a:xfrm>
          <a:off x="6737427" y="1012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118669</xdr:rowOff>
    </xdr:from>
    <xdr:to>
      <xdr:col>15</xdr:col>
      <xdr:colOff>180340</xdr:colOff>
      <xdr:row>78</xdr:row>
      <xdr:rowOff>58821</xdr:rowOff>
    </xdr:to>
    <xdr:cxnSp macro="">
      <xdr:nvCxnSpPr>
        <xdr:cNvPr id="392" name="直線コネクタ 391"/>
        <xdr:cNvCxnSpPr/>
      </xdr:nvCxnSpPr>
      <xdr:spPr>
        <a:xfrm flipV="1">
          <a:off x="10475595" y="12291619"/>
          <a:ext cx="1270" cy="114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62648</xdr:rowOff>
    </xdr:from>
    <xdr:ext cx="469744" cy="259045"/>
    <xdr:sp macro="" textlink="">
      <xdr:nvSpPr>
        <xdr:cNvPr id="393" name="商工費最小値テキスト"/>
        <xdr:cNvSpPr txBox="1"/>
      </xdr:nvSpPr>
      <xdr:spPr>
        <a:xfrm>
          <a:off x="10528300" y="1343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1,769</a:t>
          </a:r>
          <a:endParaRPr kumimoji="1" lang="ja-JP" altLang="en-US" sz="1000" b="1">
            <a:latin typeface="ＭＳ Ｐゴシック"/>
          </a:endParaRPr>
        </a:p>
      </xdr:txBody>
    </xdr:sp>
    <xdr:clientData/>
  </xdr:oneCellAnchor>
  <xdr:twoCellAnchor>
    <xdr:from>
      <xdr:col>15</xdr:col>
      <xdr:colOff>92075</xdr:colOff>
      <xdr:row>78</xdr:row>
      <xdr:rowOff>58821</xdr:rowOff>
    </xdr:from>
    <xdr:to>
      <xdr:col>15</xdr:col>
      <xdr:colOff>269875</xdr:colOff>
      <xdr:row>78</xdr:row>
      <xdr:rowOff>58821</xdr:rowOff>
    </xdr:to>
    <xdr:cxnSp macro="">
      <xdr:nvCxnSpPr>
        <xdr:cNvPr id="394" name="直線コネクタ 393"/>
        <xdr:cNvCxnSpPr/>
      </xdr:nvCxnSpPr>
      <xdr:spPr>
        <a:xfrm>
          <a:off x="10388600" y="1343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65346</xdr:rowOff>
    </xdr:from>
    <xdr:ext cx="534377" cy="259045"/>
    <xdr:sp macro="" textlink="">
      <xdr:nvSpPr>
        <xdr:cNvPr id="395" name="商工費最大値テキスト"/>
        <xdr:cNvSpPr txBox="1"/>
      </xdr:nvSpPr>
      <xdr:spPr>
        <a:xfrm>
          <a:off x="10528300" y="1206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26,710</a:t>
          </a:r>
          <a:endParaRPr kumimoji="1" lang="ja-JP" altLang="en-US" sz="1000" b="1">
            <a:latin typeface="ＭＳ Ｐゴシック"/>
          </a:endParaRPr>
        </a:p>
      </xdr:txBody>
    </xdr:sp>
    <xdr:clientData/>
  </xdr:oneCellAnchor>
  <xdr:twoCellAnchor>
    <xdr:from>
      <xdr:col>15</xdr:col>
      <xdr:colOff>92075</xdr:colOff>
      <xdr:row>71</xdr:row>
      <xdr:rowOff>118669</xdr:rowOff>
    </xdr:from>
    <xdr:to>
      <xdr:col>15</xdr:col>
      <xdr:colOff>269875</xdr:colOff>
      <xdr:row>71</xdr:row>
      <xdr:rowOff>118669</xdr:rowOff>
    </xdr:to>
    <xdr:cxnSp macro="">
      <xdr:nvCxnSpPr>
        <xdr:cNvPr id="396" name="直線コネクタ 395"/>
        <xdr:cNvCxnSpPr/>
      </xdr:nvCxnSpPr>
      <xdr:spPr>
        <a:xfrm>
          <a:off x="10388600" y="12291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92838</xdr:rowOff>
    </xdr:from>
    <xdr:to>
      <xdr:col>15</xdr:col>
      <xdr:colOff>180975</xdr:colOff>
      <xdr:row>78</xdr:row>
      <xdr:rowOff>38705</xdr:rowOff>
    </xdr:to>
    <xdr:cxnSp macro="">
      <xdr:nvCxnSpPr>
        <xdr:cNvPr id="397" name="直線コネクタ 396"/>
        <xdr:cNvCxnSpPr/>
      </xdr:nvCxnSpPr>
      <xdr:spPr>
        <a:xfrm flipV="1">
          <a:off x="9639300" y="13294488"/>
          <a:ext cx="838200" cy="11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170710</xdr:rowOff>
    </xdr:from>
    <xdr:ext cx="469744" cy="259045"/>
    <xdr:sp macro="" textlink="">
      <xdr:nvSpPr>
        <xdr:cNvPr id="398" name="商工費平均値テキスト"/>
        <xdr:cNvSpPr txBox="1"/>
      </xdr:nvSpPr>
      <xdr:spPr>
        <a:xfrm>
          <a:off x="10528300" y="13029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147833</xdr:rowOff>
    </xdr:from>
    <xdr:to>
      <xdr:col>15</xdr:col>
      <xdr:colOff>231775</xdr:colOff>
      <xdr:row>77</xdr:row>
      <xdr:rowOff>77983</xdr:rowOff>
    </xdr:to>
    <xdr:sp macro="" textlink="">
      <xdr:nvSpPr>
        <xdr:cNvPr id="399" name="フローチャート : 判断 398"/>
        <xdr:cNvSpPr/>
      </xdr:nvSpPr>
      <xdr:spPr>
        <a:xfrm>
          <a:off x="104267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34635</xdr:rowOff>
    </xdr:from>
    <xdr:to>
      <xdr:col>14</xdr:col>
      <xdr:colOff>28575</xdr:colOff>
      <xdr:row>78</xdr:row>
      <xdr:rowOff>38705</xdr:rowOff>
    </xdr:to>
    <xdr:cxnSp macro="">
      <xdr:nvCxnSpPr>
        <xdr:cNvPr id="400" name="直線コネクタ 399"/>
        <xdr:cNvCxnSpPr/>
      </xdr:nvCxnSpPr>
      <xdr:spPr>
        <a:xfrm>
          <a:off x="8750300" y="13407735"/>
          <a:ext cx="889000" cy="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18811</xdr:rowOff>
    </xdr:from>
    <xdr:to>
      <xdr:col>14</xdr:col>
      <xdr:colOff>79375</xdr:colOff>
      <xdr:row>76</xdr:row>
      <xdr:rowOff>120411</xdr:rowOff>
    </xdr:to>
    <xdr:sp macro="" textlink="">
      <xdr:nvSpPr>
        <xdr:cNvPr id="401" name="フローチャート : 判断 400"/>
        <xdr:cNvSpPr/>
      </xdr:nvSpPr>
      <xdr:spPr>
        <a:xfrm>
          <a:off x="9588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74</xdr:row>
      <xdr:rowOff>136938</xdr:rowOff>
    </xdr:from>
    <xdr:ext cx="469744" cy="259045"/>
    <xdr:sp macro="" textlink="">
      <xdr:nvSpPr>
        <xdr:cNvPr id="402" name="テキスト ボックス 401"/>
        <xdr:cNvSpPr txBox="1"/>
      </xdr:nvSpPr>
      <xdr:spPr>
        <a:xfrm>
          <a:off x="9404427" y="128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49082</xdr:rowOff>
    </xdr:from>
    <xdr:to>
      <xdr:col>12</xdr:col>
      <xdr:colOff>511175</xdr:colOff>
      <xdr:row>78</xdr:row>
      <xdr:rowOff>34635</xdr:rowOff>
    </xdr:to>
    <xdr:cxnSp macro="">
      <xdr:nvCxnSpPr>
        <xdr:cNvPr id="403" name="直線コネクタ 402"/>
        <xdr:cNvCxnSpPr/>
      </xdr:nvCxnSpPr>
      <xdr:spPr>
        <a:xfrm>
          <a:off x="7861300" y="13250732"/>
          <a:ext cx="889000" cy="157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37556</xdr:rowOff>
    </xdr:from>
    <xdr:to>
      <xdr:col>12</xdr:col>
      <xdr:colOff>561975</xdr:colOff>
      <xdr:row>76</xdr:row>
      <xdr:rowOff>139156</xdr:rowOff>
    </xdr:to>
    <xdr:sp macro="" textlink="">
      <xdr:nvSpPr>
        <xdr:cNvPr id="404" name="フローチャート : 判断 403"/>
        <xdr:cNvSpPr/>
      </xdr:nvSpPr>
      <xdr:spPr>
        <a:xfrm>
          <a:off x="8699500" y="1306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155684</xdr:rowOff>
    </xdr:from>
    <xdr:ext cx="469744" cy="259045"/>
    <xdr:sp macro="" textlink="">
      <xdr:nvSpPr>
        <xdr:cNvPr id="405" name="テキスト ボックス 404"/>
        <xdr:cNvSpPr txBox="1"/>
      </xdr:nvSpPr>
      <xdr:spPr>
        <a:xfrm>
          <a:off x="8515427" y="1284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49082</xdr:rowOff>
    </xdr:from>
    <xdr:to>
      <xdr:col>11</xdr:col>
      <xdr:colOff>307975</xdr:colOff>
      <xdr:row>78</xdr:row>
      <xdr:rowOff>27823</xdr:rowOff>
    </xdr:to>
    <xdr:cxnSp macro="">
      <xdr:nvCxnSpPr>
        <xdr:cNvPr id="406" name="直線コネクタ 405"/>
        <xdr:cNvCxnSpPr/>
      </xdr:nvCxnSpPr>
      <xdr:spPr>
        <a:xfrm flipV="1">
          <a:off x="6972300" y="13250732"/>
          <a:ext cx="889000" cy="15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56438</xdr:rowOff>
    </xdr:from>
    <xdr:to>
      <xdr:col>11</xdr:col>
      <xdr:colOff>358775</xdr:colOff>
      <xdr:row>76</xdr:row>
      <xdr:rowOff>158038</xdr:rowOff>
    </xdr:to>
    <xdr:sp macro="" textlink="">
      <xdr:nvSpPr>
        <xdr:cNvPr id="407" name="フローチャート : 判断 406"/>
        <xdr:cNvSpPr/>
      </xdr:nvSpPr>
      <xdr:spPr>
        <a:xfrm>
          <a:off x="7810500" y="130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3115</xdr:rowOff>
    </xdr:from>
    <xdr:ext cx="469744" cy="259045"/>
    <xdr:sp macro="" textlink="">
      <xdr:nvSpPr>
        <xdr:cNvPr id="408" name="テキスト ボックス 407"/>
        <xdr:cNvSpPr txBox="1"/>
      </xdr:nvSpPr>
      <xdr:spPr>
        <a:xfrm>
          <a:off x="7626427" y="1286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42859</xdr:rowOff>
    </xdr:from>
    <xdr:to>
      <xdr:col>10</xdr:col>
      <xdr:colOff>155575</xdr:colOff>
      <xdr:row>76</xdr:row>
      <xdr:rowOff>144459</xdr:rowOff>
    </xdr:to>
    <xdr:sp macro="" textlink="">
      <xdr:nvSpPr>
        <xdr:cNvPr id="409" name="フローチャート : 判断 408"/>
        <xdr:cNvSpPr/>
      </xdr:nvSpPr>
      <xdr:spPr>
        <a:xfrm>
          <a:off x="6921500" y="1307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74</xdr:row>
      <xdr:rowOff>160987</xdr:rowOff>
    </xdr:from>
    <xdr:ext cx="469744" cy="259045"/>
    <xdr:sp macro="" textlink="">
      <xdr:nvSpPr>
        <xdr:cNvPr id="410" name="テキスト ボックス 409"/>
        <xdr:cNvSpPr txBox="1"/>
      </xdr:nvSpPr>
      <xdr:spPr>
        <a:xfrm>
          <a:off x="6737427" y="1284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42038</xdr:rowOff>
    </xdr:from>
    <xdr:to>
      <xdr:col>15</xdr:col>
      <xdr:colOff>231775</xdr:colOff>
      <xdr:row>77</xdr:row>
      <xdr:rowOff>143638</xdr:rowOff>
    </xdr:to>
    <xdr:sp macro="" textlink="">
      <xdr:nvSpPr>
        <xdr:cNvPr id="416" name="円/楕円 415"/>
        <xdr:cNvSpPr/>
      </xdr:nvSpPr>
      <xdr:spPr>
        <a:xfrm>
          <a:off x="10426700" y="1324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20465</xdr:rowOff>
    </xdr:from>
    <xdr:ext cx="469744" cy="259045"/>
    <xdr:sp macro="" textlink="">
      <xdr:nvSpPr>
        <xdr:cNvPr id="417" name="商工費該当値テキスト"/>
        <xdr:cNvSpPr txBox="1"/>
      </xdr:nvSpPr>
      <xdr:spPr>
        <a:xfrm>
          <a:off x="10528300" y="1322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159355</xdr:rowOff>
    </xdr:from>
    <xdr:to>
      <xdr:col>14</xdr:col>
      <xdr:colOff>79375</xdr:colOff>
      <xdr:row>78</xdr:row>
      <xdr:rowOff>89505</xdr:rowOff>
    </xdr:to>
    <xdr:sp macro="" textlink="">
      <xdr:nvSpPr>
        <xdr:cNvPr id="418" name="円/楕円 417"/>
        <xdr:cNvSpPr/>
      </xdr:nvSpPr>
      <xdr:spPr>
        <a:xfrm>
          <a:off x="9588500" y="1336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80632</xdr:rowOff>
    </xdr:from>
    <xdr:ext cx="469744" cy="259045"/>
    <xdr:sp macro="" textlink="">
      <xdr:nvSpPr>
        <xdr:cNvPr id="419" name="テキスト ボックス 418"/>
        <xdr:cNvSpPr txBox="1"/>
      </xdr:nvSpPr>
      <xdr:spPr>
        <a:xfrm>
          <a:off x="9404427" y="1345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155285</xdr:rowOff>
    </xdr:from>
    <xdr:to>
      <xdr:col>12</xdr:col>
      <xdr:colOff>561975</xdr:colOff>
      <xdr:row>78</xdr:row>
      <xdr:rowOff>85435</xdr:rowOff>
    </xdr:to>
    <xdr:sp macro="" textlink="">
      <xdr:nvSpPr>
        <xdr:cNvPr id="420" name="円/楕円 419"/>
        <xdr:cNvSpPr/>
      </xdr:nvSpPr>
      <xdr:spPr>
        <a:xfrm>
          <a:off x="8699500" y="1335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76562</xdr:rowOff>
    </xdr:from>
    <xdr:ext cx="469744" cy="259045"/>
    <xdr:sp macro="" textlink="">
      <xdr:nvSpPr>
        <xdr:cNvPr id="421" name="テキスト ボックス 420"/>
        <xdr:cNvSpPr txBox="1"/>
      </xdr:nvSpPr>
      <xdr:spPr>
        <a:xfrm>
          <a:off x="8515427" y="13449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2,298</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169732</xdr:rowOff>
    </xdr:from>
    <xdr:to>
      <xdr:col>11</xdr:col>
      <xdr:colOff>358775</xdr:colOff>
      <xdr:row>77</xdr:row>
      <xdr:rowOff>99882</xdr:rowOff>
    </xdr:to>
    <xdr:sp macro="" textlink="">
      <xdr:nvSpPr>
        <xdr:cNvPr id="422" name="円/楕円 421"/>
        <xdr:cNvSpPr/>
      </xdr:nvSpPr>
      <xdr:spPr>
        <a:xfrm>
          <a:off x="7810500" y="1319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91009</xdr:rowOff>
    </xdr:from>
    <xdr:ext cx="469744" cy="259045"/>
    <xdr:sp macro="" textlink="">
      <xdr:nvSpPr>
        <xdr:cNvPr id="423" name="テキスト ボックス 422"/>
        <xdr:cNvSpPr txBox="1"/>
      </xdr:nvSpPr>
      <xdr:spPr>
        <a:xfrm>
          <a:off x="7626427" y="1329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5,732</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148473</xdr:rowOff>
    </xdr:from>
    <xdr:to>
      <xdr:col>10</xdr:col>
      <xdr:colOff>155575</xdr:colOff>
      <xdr:row>78</xdr:row>
      <xdr:rowOff>78623</xdr:rowOff>
    </xdr:to>
    <xdr:sp macro="" textlink="">
      <xdr:nvSpPr>
        <xdr:cNvPr id="424" name="円/楕円 423"/>
        <xdr:cNvSpPr/>
      </xdr:nvSpPr>
      <xdr:spPr>
        <a:xfrm>
          <a:off x="6921500" y="1335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69750</xdr:rowOff>
    </xdr:from>
    <xdr:ext cx="469744" cy="259045"/>
    <xdr:sp macro="" textlink="">
      <xdr:nvSpPr>
        <xdr:cNvPr id="425" name="テキスト ボックス 424"/>
        <xdr:cNvSpPr txBox="1"/>
      </xdr:nvSpPr>
      <xdr:spPr>
        <a:xfrm>
          <a:off x="6737427" y="1344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35,709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39994</xdr:rowOff>
    </xdr:from>
    <xdr:to>
      <xdr:col>15</xdr:col>
      <xdr:colOff>180340</xdr:colOff>
      <xdr:row>98</xdr:row>
      <xdr:rowOff>82161</xdr:rowOff>
    </xdr:to>
    <xdr:cxnSp macro="">
      <xdr:nvCxnSpPr>
        <xdr:cNvPr id="447" name="直線コネクタ 446"/>
        <xdr:cNvCxnSpPr/>
      </xdr:nvCxnSpPr>
      <xdr:spPr>
        <a:xfrm flipV="1">
          <a:off x="10475595" y="15470494"/>
          <a:ext cx="1270" cy="1413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85988</xdr:rowOff>
    </xdr:from>
    <xdr:ext cx="534377" cy="259045"/>
    <xdr:sp macro="" textlink="">
      <xdr:nvSpPr>
        <xdr:cNvPr id="448" name="土木費最小値テキスト"/>
        <xdr:cNvSpPr txBox="1"/>
      </xdr:nvSpPr>
      <xdr:spPr>
        <a:xfrm>
          <a:off x="10528300" y="1688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12,585</a:t>
          </a:r>
          <a:endParaRPr kumimoji="1" lang="ja-JP" altLang="en-US" sz="1000" b="1">
            <a:latin typeface="ＭＳ Ｐゴシック"/>
          </a:endParaRPr>
        </a:p>
      </xdr:txBody>
    </xdr:sp>
    <xdr:clientData/>
  </xdr:oneCellAnchor>
  <xdr:twoCellAnchor>
    <xdr:from>
      <xdr:col>15</xdr:col>
      <xdr:colOff>92075</xdr:colOff>
      <xdr:row>98</xdr:row>
      <xdr:rowOff>82161</xdr:rowOff>
    </xdr:from>
    <xdr:to>
      <xdr:col>15</xdr:col>
      <xdr:colOff>269875</xdr:colOff>
      <xdr:row>98</xdr:row>
      <xdr:rowOff>82161</xdr:rowOff>
    </xdr:to>
    <xdr:cxnSp macro="">
      <xdr:nvCxnSpPr>
        <xdr:cNvPr id="449" name="直線コネクタ 448"/>
        <xdr:cNvCxnSpPr/>
      </xdr:nvCxnSpPr>
      <xdr:spPr>
        <a:xfrm>
          <a:off x="10388600" y="1688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158121</xdr:rowOff>
    </xdr:from>
    <xdr:ext cx="599010" cy="259045"/>
    <xdr:sp macro="" textlink="">
      <xdr:nvSpPr>
        <xdr:cNvPr id="450" name="土木費最大値テキスト"/>
        <xdr:cNvSpPr txBox="1"/>
      </xdr:nvSpPr>
      <xdr:spPr>
        <a:xfrm>
          <a:off x="10528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321,808</a:t>
          </a:r>
          <a:endParaRPr kumimoji="1" lang="ja-JP" altLang="en-US" sz="1000" b="1">
            <a:latin typeface="ＭＳ Ｐゴシック"/>
          </a:endParaRPr>
        </a:p>
      </xdr:txBody>
    </xdr:sp>
    <xdr:clientData/>
  </xdr:oneCellAnchor>
  <xdr:twoCellAnchor>
    <xdr:from>
      <xdr:col>15</xdr:col>
      <xdr:colOff>92075</xdr:colOff>
      <xdr:row>90</xdr:row>
      <xdr:rowOff>39994</xdr:rowOff>
    </xdr:from>
    <xdr:to>
      <xdr:col>15</xdr:col>
      <xdr:colOff>269875</xdr:colOff>
      <xdr:row>90</xdr:row>
      <xdr:rowOff>39994</xdr:rowOff>
    </xdr:to>
    <xdr:cxnSp macro="">
      <xdr:nvCxnSpPr>
        <xdr:cNvPr id="451" name="直線コネクタ 450"/>
        <xdr:cNvCxnSpPr/>
      </xdr:nvCxnSpPr>
      <xdr:spPr>
        <a:xfrm>
          <a:off x="10388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97715</xdr:rowOff>
    </xdr:from>
    <xdr:to>
      <xdr:col>15</xdr:col>
      <xdr:colOff>180975</xdr:colOff>
      <xdr:row>97</xdr:row>
      <xdr:rowOff>114920</xdr:rowOff>
    </xdr:to>
    <xdr:cxnSp macro="">
      <xdr:nvCxnSpPr>
        <xdr:cNvPr id="452" name="直線コネクタ 451"/>
        <xdr:cNvCxnSpPr/>
      </xdr:nvCxnSpPr>
      <xdr:spPr>
        <a:xfrm flipV="1">
          <a:off x="9639300" y="16728365"/>
          <a:ext cx="838200" cy="1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50379</xdr:rowOff>
    </xdr:from>
    <xdr:ext cx="534377" cy="259045"/>
    <xdr:sp macro="" textlink="">
      <xdr:nvSpPr>
        <xdr:cNvPr id="453" name="土木費平均値テキスト"/>
        <xdr:cNvSpPr txBox="1"/>
      </xdr:nvSpPr>
      <xdr:spPr>
        <a:xfrm>
          <a:off x="10528300" y="16681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71952</xdr:rowOff>
    </xdr:from>
    <xdr:to>
      <xdr:col>15</xdr:col>
      <xdr:colOff>231775</xdr:colOff>
      <xdr:row>98</xdr:row>
      <xdr:rowOff>2102</xdr:rowOff>
    </xdr:to>
    <xdr:sp macro="" textlink="">
      <xdr:nvSpPr>
        <xdr:cNvPr id="454" name="フローチャート : 判断 453"/>
        <xdr:cNvSpPr/>
      </xdr:nvSpPr>
      <xdr:spPr>
        <a:xfrm>
          <a:off x="104267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90450</xdr:rowOff>
    </xdr:from>
    <xdr:to>
      <xdr:col>14</xdr:col>
      <xdr:colOff>28575</xdr:colOff>
      <xdr:row>97</xdr:row>
      <xdr:rowOff>114920</xdr:rowOff>
    </xdr:to>
    <xdr:cxnSp macro="">
      <xdr:nvCxnSpPr>
        <xdr:cNvPr id="455" name="直線コネクタ 454"/>
        <xdr:cNvCxnSpPr/>
      </xdr:nvCxnSpPr>
      <xdr:spPr>
        <a:xfrm>
          <a:off x="8750300" y="16721100"/>
          <a:ext cx="889000" cy="2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45540</xdr:rowOff>
    </xdr:from>
    <xdr:to>
      <xdr:col>14</xdr:col>
      <xdr:colOff>79375</xdr:colOff>
      <xdr:row>97</xdr:row>
      <xdr:rowOff>147140</xdr:rowOff>
    </xdr:to>
    <xdr:sp macro="" textlink="">
      <xdr:nvSpPr>
        <xdr:cNvPr id="456" name="フローチャート : 判断 455"/>
        <xdr:cNvSpPr/>
      </xdr:nvSpPr>
      <xdr:spPr>
        <a:xfrm>
          <a:off x="9588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163667</xdr:rowOff>
    </xdr:from>
    <xdr:ext cx="534377" cy="259045"/>
    <xdr:sp macro="" textlink="">
      <xdr:nvSpPr>
        <xdr:cNvPr id="457" name="テキスト ボックス 456"/>
        <xdr:cNvSpPr txBox="1"/>
      </xdr:nvSpPr>
      <xdr:spPr>
        <a:xfrm>
          <a:off x="9372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90450</xdr:rowOff>
    </xdr:from>
    <xdr:to>
      <xdr:col>12</xdr:col>
      <xdr:colOff>511175</xdr:colOff>
      <xdr:row>97</xdr:row>
      <xdr:rowOff>91323</xdr:rowOff>
    </xdr:to>
    <xdr:cxnSp macro="">
      <xdr:nvCxnSpPr>
        <xdr:cNvPr id="458" name="直線コネクタ 457"/>
        <xdr:cNvCxnSpPr/>
      </xdr:nvCxnSpPr>
      <xdr:spPr>
        <a:xfrm flipV="1">
          <a:off x="7861300" y="16721100"/>
          <a:ext cx="889000" cy="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38457</xdr:rowOff>
    </xdr:from>
    <xdr:to>
      <xdr:col>12</xdr:col>
      <xdr:colOff>561975</xdr:colOff>
      <xdr:row>97</xdr:row>
      <xdr:rowOff>140057</xdr:rowOff>
    </xdr:to>
    <xdr:sp macro="" textlink="">
      <xdr:nvSpPr>
        <xdr:cNvPr id="459" name="フローチャート : 判断 458"/>
        <xdr:cNvSpPr/>
      </xdr:nvSpPr>
      <xdr:spPr>
        <a:xfrm>
          <a:off x="8699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156584</xdr:rowOff>
    </xdr:from>
    <xdr:ext cx="534377" cy="259045"/>
    <xdr:sp macro="" textlink="">
      <xdr:nvSpPr>
        <xdr:cNvPr id="460" name="テキスト ボックス 459"/>
        <xdr:cNvSpPr txBox="1"/>
      </xdr:nvSpPr>
      <xdr:spPr>
        <a:xfrm>
          <a:off x="8483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56330</xdr:rowOff>
    </xdr:from>
    <xdr:to>
      <xdr:col>11</xdr:col>
      <xdr:colOff>307975</xdr:colOff>
      <xdr:row>97</xdr:row>
      <xdr:rowOff>91323</xdr:rowOff>
    </xdr:to>
    <xdr:cxnSp macro="">
      <xdr:nvCxnSpPr>
        <xdr:cNvPr id="461" name="直線コネクタ 460"/>
        <xdr:cNvCxnSpPr/>
      </xdr:nvCxnSpPr>
      <xdr:spPr>
        <a:xfrm>
          <a:off x="6972300" y="16686980"/>
          <a:ext cx="889000" cy="3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69355</xdr:rowOff>
    </xdr:from>
    <xdr:to>
      <xdr:col>11</xdr:col>
      <xdr:colOff>358775</xdr:colOff>
      <xdr:row>97</xdr:row>
      <xdr:rowOff>170955</xdr:rowOff>
    </xdr:to>
    <xdr:sp macro="" textlink="">
      <xdr:nvSpPr>
        <xdr:cNvPr id="462" name="フローチャート : 判断 461"/>
        <xdr:cNvSpPr/>
      </xdr:nvSpPr>
      <xdr:spPr>
        <a:xfrm>
          <a:off x="7810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162082</xdr:rowOff>
    </xdr:from>
    <xdr:ext cx="534377" cy="259045"/>
    <xdr:sp macro="" textlink="">
      <xdr:nvSpPr>
        <xdr:cNvPr id="463" name="テキスト ボックス 462"/>
        <xdr:cNvSpPr txBox="1"/>
      </xdr:nvSpPr>
      <xdr:spPr>
        <a:xfrm>
          <a:off x="7594111" y="1679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64156</xdr:rowOff>
    </xdr:from>
    <xdr:to>
      <xdr:col>10</xdr:col>
      <xdr:colOff>155575</xdr:colOff>
      <xdr:row>97</xdr:row>
      <xdr:rowOff>165756</xdr:rowOff>
    </xdr:to>
    <xdr:sp macro="" textlink="">
      <xdr:nvSpPr>
        <xdr:cNvPr id="464" name="フローチャート : 判断 463"/>
        <xdr:cNvSpPr/>
      </xdr:nvSpPr>
      <xdr:spPr>
        <a:xfrm>
          <a:off x="6921500" y="1669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156883</xdr:rowOff>
    </xdr:from>
    <xdr:ext cx="534377" cy="259045"/>
    <xdr:sp macro="" textlink="">
      <xdr:nvSpPr>
        <xdr:cNvPr id="465" name="テキスト ボックス 464"/>
        <xdr:cNvSpPr txBox="1"/>
      </xdr:nvSpPr>
      <xdr:spPr>
        <a:xfrm>
          <a:off x="6705111" y="1678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46915</xdr:rowOff>
    </xdr:from>
    <xdr:to>
      <xdr:col>15</xdr:col>
      <xdr:colOff>231775</xdr:colOff>
      <xdr:row>97</xdr:row>
      <xdr:rowOff>148515</xdr:rowOff>
    </xdr:to>
    <xdr:sp macro="" textlink="">
      <xdr:nvSpPr>
        <xdr:cNvPr id="471" name="円/楕円 470"/>
        <xdr:cNvSpPr/>
      </xdr:nvSpPr>
      <xdr:spPr>
        <a:xfrm>
          <a:off x="10426700" y="1667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69792</xdr:rowOff>
    </xdr:from>
    <xdr:ext cx="534377" cy="259045"/>
    <xdr:sp macro="" textlink="">
      <xdr:nvSpPr>
        <xdr:cNvPr id="472" name="土木費該当値テキスト"/>
        <xdr:cNvSpPr txBox="1"/>
      </xdr:nvSpPr>
      <xdr:spPr>
        <a:xfrm>
          <a:off x="10528300" y="1652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46,683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64120</xdr:rowOff>
    </xdr:from>
    <xdr:to>
      <xdr:col>14</xdr:col>
      <xdr:colOff>79375</xdr:colOff>
      <xdr:row>97</xdr:row>
      <xdr:rowOff>165720</xdr:rowOff>
    </xdr:to>
    <xdr:sp macro="" textlink="">
      <xdr:nvSpPr>
        <xdr:cNvPr id="473" name="円/楕円 472"/>
        <xdr:cNvSpPr/>
      </xdr:nvSpPr>
      <xdr:spPr>
        <a:xfrm>
          <a:off x="9588500" y="1669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156847</xdr:rowOff>
    </xdr:from>
    <xdr:ext cx="534377" cy="259045"/>
    <xdr:sp macro="" textlink="">
      <xdr:nvSpPr>
        <xdr:cNvPr id="474" name="テキスト ボックス 473"/>
        <xdr:cNvSpPr txBox="1"/>
      </xdr:nvSpPr>
      <xdr:spPr>
        <a:xfrm>
          <a:off x="9372111" y="1678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42,920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39650</xdr:rowOff>
    </xdr:from>
    <xdr:to>
      <xdr:col>12</xdr:col>
      <xdr:colOff>561975</xdr:colOff>
      <xdr:row>97</xdr:row>
      <xdr:rowOff>141250</xdr:rowOff>
    </xdr:to>
    <xdr:sp macro="" textlink="">
      <xdr:nvSpPr>
        <xdr:cNvPr id="475" name="円/楕円 474"/>
        <xdr:cNvSpPr/>
      </xdr:nvSpPr>
      <xdr:spPr>
        <a:xfrm>
          <a:off x="8699500" y="1667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132377</xdr:rowOff>
    </xdr:from>
    <xdr:ext cx="534377" cy="259045"/>
    <xdr:sp macro="" textlink="">
      <xdr:nvSpPr>
        <xdr:cNvPr id="476" name="テキスト ボックス 475"/>
        <xdr:cNvSpPr txBox="1"/>
      </xdr:nvSpPr>
      <xdr:spPr>
        <a:xfrm>
          <a:off x="8483111" y="1676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48,272</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40523</xdr:rowOff>
    </xdr:from>
    <xdr:to>
      <xdr:col>11</xdr:col>
      <xdr:colOff>358775</xdr:colOff>
      <xdr:row>97</xdr:row>
      <xdr:rowOff>142123</xdr:rowOff>
    </xdr:to>
    <xdr:sp macro="" textlink="">
      <xdr:nvSpPr>
        <xdr:cNvPr id="477" name="円/楕円 476"/>
        <xdr:cNvSpPr/>
      </xdr:nvSpPr>
      <xdr:spPr>
        <a:xfrm>
          <a:off x="7810500" y="1667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158650</xdr:rowOff>
    </xdr:from>
    <xdr:ext cx="534377" cy="259045"/>
    <xdr:sp macro="" textlink="">
      <xdr:nvSpPr>
        <xdr:cNvPr id="478" name="テキスト ボックス 477"/>
        <xdr:cNvSpPr txBox="1"/>
      </xdr:nvSpPr>
      <xdr:spPr>
        <a:xfrm>
          <a:off x="7594111" y="1644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48,081</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5530</xdr:rowOff>
    </xdr:from>
    <xdr:to>
      <xdr:col>10</xdr:col>
      <xdr:colOff>155575</xdr:colOff>
      <xdr:row>97</xdr:row>
      <xdr:rowOff>107130</xdr:rowOff>
    </xdr:to>
    <xdr:sp macro="" textlink="">
      <xdr:nvSpPr>
        <xdr:cNvPr id="479" name="円/楕円 478"/>
        <xdr:cNvSpPr/>
      </xdr:nvSpPr>
      <xdr:spPr>
        <a:xfrm>
          <a:off x="6921500" y="1663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123657</xdr:rowOff>
    </xdr:from>
    <xdr:ext cx="534377" cy="259045"/>
    <xdr:sp macro="" textlink="">
      <xdr:nvSpPr>
        <xdr:cNvPr id="480" name="テキスト ボックス 479"/>
        <xdr:cNvSpPr txBox="1"/>
      </xdr:nvSpPr>
      <xdr:spPr>
        <a:xfrm>
          <a:off x="6705111" y="1641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55,735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16,890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3" name="テキスト ボックス 492"/>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497" name="テキスト ボックス 496"/>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84722</xdr:rowOff>
    </xdr:from>
    <xdr:to>
      <xdr:col>23</xdr:col>
      <xdr:colOff>516889</xdr:colOff>
      <xdr:row>38</xdr:row>
      <xdr:rowOff>102838</xdr:rowOff>
    </xdr:to>
    <xdr:cxnSp macro="">
      <xdr:nvCxnSpPr>
        <xdr:cNvPr id="501" name="直線コネクタ 500"/>
        <xdr:cNvCxnSpPr/>
      </xdr:nvCxnSpPr>
      <xdr:spPr>
        <a:xfrm flipV="1">
          <a:off x="16317595" y="5399672"/>
          <a:ext cx="1269" cy="1218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106665</xdr:rowOff>
    </xdr:from>
    <xdr:ext cx="469744" cy="259045"/>
    <xdr:sp macro="" textlink="">
      <xdr:nvSpPr>
        <xdr:cNvPr id="502" name="消防費最小値テキスト"/>
        <xdr:cNvSpPr txBox="1"/>
      </xdr:nvSpPr>
      <xdr:spPr>
        <a:xfrm>
          <a:off x="16370300" y="662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8,645</a:t>
          </a:r>
          <a:endParaRPr kumimoji="1" lang="ja-JP" altLang="en-US" sz="1000" b="1">
            <a:latin typeface="ＭＳ Ｐゴシック"/>
          </a:endParaRPr>
        </a:p>
      </xdr:txBody>
    </xdr:sp>
    <xdr:clientData/>
  </xdr:oneCellAnchor>
  <xdr:twoCellAnchor>
    <xdr:from>
      <xdr:col>23</xdr:col>
      <xdr:colOff>428625</xdr:colOff>
      <xdr:row>38</xdr:row>
      <xdr:rowOff>102838</xdr:rowOff>
    </xdr:from>
    <xdr:to>
      <xdr:col>23</xdr:col>
      <xdr:colOff>606425</xdr:colOff>
      <xdr:row>38</xdr:row>
      <xdr:rowOff>102838</xdr:rowOff>
    </xdr:to>
    <xdr:cxnSp macro="">
      <xdr:nvCxnSpPr>
        <xdr:cNvPr id="503" name="直線コネクタ 502"/>
        <xdr:cNvCxnSpPr/>
      </xdr:nvCxnSpPr>
      <xdr:spPr>
        <a:xfrm>
          <a:off x="16230600" y="6617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31399</xdr:rowOff>
    </xdr:from>
    <xdr:ext cx="534377" cy="259045"/>
    <xdr:sp macro="" textlink="">
      <xdr:nvSpPr>
        <xdr:cNvPr id="504" name="消防費最大値テキスト"/>
        <xdr:cNvSpPr txBox="1"/>
      </xdr:nvSpPr>
      <xdr:spPr>
        <a:xfrm>
          <a:off x="16370300" y="517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29,962</a:t>
          </a:r>
          <a:endParaRPr kumimoji="1" lang="ja-JP" altLang="en-US" sz="1000" b="1">
            <a:latin typeface="ＭＳ Ｐゴシック"/>
          </a:endParaRPr>
        </a:p>
      </xdr:txBody>
    </xdr:sp>
    <xdr:clientData/>
  </xdr:oneCellAnchor>
  <xdr:twoCellAnchor>
    <xdr:from>
      <xdr:col>23</xdr:col>
      <xdr:colOff>428625</xdr:colOff>
      <xdr:row>31</xdr:row>
      <xdr:rowOff>84722</xdr:rowOff>
    </xdr:from>
    <xdr:to>
      <xdr:col>23</xdr:col>
      <xdr:colOff>606425</xdr:colOff>
      <xdr:row>31</xdr:row>
      <xdr:rowOff>84722</xdr:rowOff>
    </xdr:to>
    <xdr:cxnSp macro="">
      <xdr:nvCxnSpPr>
        <xdr:cNvPr id="505" name="直線コネクタ 504"/>
        <xdr:cNvCxnSpPr/>
      </xdr:nvCxnSpPr>
      <xdr:spPr>
        <a:xfrm>
          <a:off x="16230600" y="539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125069</xdr:rowOff>
    </xdr:from>
    <xdr:to>
      <xdr:col>23</xdr:col>
      <xdr:colOff>517525</xdr:colOff>
      <xdr:row>37</xdr:row>
      <xdr:rowOff>23628</xdr:rowOff>
    </xdr:to>
    <xdr:cxnSp macro="">
      <xdr:nvCxnSpPr>
        <xdr:cNvPr id="506" name="直線コネクタ 505"/>
        <xdr:cNvCxnSpPr/>
      </xdr:nvCxnSpPr>
      <xdr:spPr>
        <a:xfrm>
          <a:off x="15481300" y="6297269"/>
          <a:ext cx="838200" cy="7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115549</xdr:rowOff>
    </xdr:from>
    <xdr:ext cx="534377" cy="259045"/>
    <xdr:sp macro="" textlink="">
      <xdr:nvSpPr>
        <xdr:cNvPr id="507" name="消防費平均値テキスト"/>
        <xdr:cNvSpPr txBox="1"/>
      </xdr:nvSpPr>
      <xdr:spPr>
        <a:xfrm>
          <a:off x="16370300" y="6116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92672</xdr:rowOff>
    </xdr:from>
    <xdr:to>
      <xdr:col>23</xdr:col>
      <xdr:colOff>568325</xdr:colOff>
      <xdr:row>37</xdr:row>
      <xdr:rowOff>22822</xdr:rowOff>
    </xdr:to>
    <xdr:sp macro="" textlink="">
      <xdr:nvSpPr>
        <xdr:cNvPr id="508" name="フローチャート : 判断 507"/>
        <xdr:cNvSpPr/>
      </xdr:nvSpPr>
      <xdr:spPr>
        <a:xfrm>
          <a:off x="16268700" y="626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125069</xdr:rowOff>
    </xdr:from>
    <xdr:to>
      <xdr:col>22</xdr:col>
      <xdr:colOff>365125</xdr:colOff>
      <xdr:row>37</xdr:row>
      <xdr:rowOff>50317</xdr:rowOff>
    </xdr:to>
    <xdr:cxnSp macro="">
      <xdr:nvCxnSpPr>
        <xdr:cNvPr id="509" name="直線コネクタ 508"/>
        <xdr:cNvCxnSpPr/>
      </xdr:nvCxnSpPr>
      <xdr:spPr>
        <a:xfrm flipV="1">
          <a:off x="14592300" y="6297269"/>
          <a:ext cx="889000" cy="9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74155</xdr:rowOff>
    </xdr:from>
    <xdr:to>
      <xdr:col>22</xdr:col>
      <xdr:colOff>415925</xdr:colOff>
      <xdr:row>36</xdr:row>
      <xdr:rowOff>4305</xdr:rowOff>
    </xdr:to>
    <xdr:sp macro="" textlink="">
      <xdr:nvSpPr>
        <xdr:cNvPr id="510" name="フローチャート : 判断 509"/>
        <xdr:cNvSpPr/>
      </xdr:nvSpPr>
      <xdr:spPr>
        <a:xfrm>
          <a:off x="15430500" y="60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20832</xdr:rowOff>
    </xdr:from>
    <xdr:ext cx="534377" cy="259045"/>
    <xdr:sp macro="" textlink="">
      <xdr:nvSpPr>
        <xdr:cNvPr id="511" name="テキスト ボックス 510"/>
        <xdr:cNvSpPr txBox="1"/>
      </xdr:nvSpPr>
      <xdr:spPr>
        <a:xfrm>
          <a:off x="15214111" y="585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48489</xdr:rowOff>
    </xdr:from>
    <xdr:to>
      <xdr:col>21</xdr:col>
      <xdr:colOff>161925</xdr:colOff>
      <xdr:row>37</xdr:row>
      <xdr:rowOff>50317</xdr:rowOff>
    </xdr:to>
    <xdr:cxnSp macro="">
      <xdr:nvCxnSpPr>
        <xdr:cNvPr id="512" name="直線コネクタ 511"/>
        <xdr:cNvCxnSpPr/>
      </xdr:nvCxnSpPr>
      <xdr:spPr>
        <a:xfrm>
          <a:off x="13703300" y="6392139"/>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109646</xdr:rowOff>
    </xdr:from>
    <xdr:to>
      <xdr:col>21</xdr:col>
      <xdr:colOff>212725</xdr:colOff>
      <xdr:row>36</xdr:row>
      <xdr:rowOff>39796</xdr:rowOff>
    </xdr:to>
    <xdr:sp macro="" textlink="">
      <xdr:nvSpPr>
        <xdr:cNvPr id="513" name="フローチャート : 判断 512"/>
        <xdr:cNvSpPr/>
      </xdr:nvSpPr>
      <xdr:spPr>
        <a:xfrm>
          <a:off x="14541500" y="611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56323</xdr:rowOff>
    </xdr:from>
    <xdr:ext cx="534377" cy="259045"/>
    <xdr:sp macro="" textlink="">
      <xdr:nvSpPr>
        <xdr:cNvPr id="514" name="テキスト ボックス 513"/>
        <xdr:cNvSpPr txBox="1"/>
      </xdr:nvSpPr>
      <xdr:spPr>
        <a:xfrm>
          <a:off x="14325111" y="588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21171</xdr:rowOff>
    </xdr:from>
    <xdr:to>
      <xdr:col>19</xdr:col>
      <xdr:colOff>644525</xdr:colOff>
      <xdr:row>37</xdr:row>
      <xdr:rowOff>48489</xdr:rowOff>
    </xdr:to>
    <xdr:cxnSp macro="">
      <xdr:nvCxnSpPr>
        <xdr:cNvPr id="515" name="直線コネクタ 514"/>
        <xdr:cNvCxnSpPr/>
      </xdr:nvCxnSpPr>
      <xdr:spPr>
        <a:xfrm>
          <a:off x="12814300" y="6364821"/>
          <a:ext cx="889000" cy="2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155480</xdr:rowOff>
    </xdr:from>
    <xdr:to>
      <xdr:col>20</xdr:col>
      <xdr:colOff>9525</xdr:colOff>
      <xdr:row>36</xdr:row>
      <xdr:rowOff>85630</xdr:rowOff>
    </xdr:to>
    <xdr:sp macro="" textlink="">
      <xdr:nvSpPr>
        <xdr:cNvPr id="516" name="フローチャート : 判断 515"/>
        <xdr:cNvSpPr/>
      </xdr:nvSpPr>
      <xdr:spPr>
        <a:xfrm>
          <a:off x="13652500" y="615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102157</xdr:rowOff>
    </xdr:from>
    <xdr:ext cx="534377" cy="259045"/>
    <xdr:sp macro="" textlink="">
      <xdr:nvSpPr>
        <xdr:cNvPr id="517" name="テキスト ボックス 516"/>
        <xdr:cNvSpPr txBox="1"/>
      </xdr:nvSpPr>
      <xdr:spPr>
        <a:xfrm>
          <a:off x="13436111" y="593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832</xdr:rowOff>
    </xdr:from>
    <xdr:to>
      <xdr:col>18</xdr:col>
      <xdr:colOff>492125</xdr:colOff>
      <xdr:row>36</xdr:row>
      <xdr:rowOff>102432</xdr:rowOff>
    </xdr:to>
    <xdr:sp macro="" textlink="">
      <xdr:nvSpPr>
        <xdr:cNvPr id="518" name="フローチャート : 判断 517"/>
        <xdr:cNvSpPr/>
      </xdr:nvSpPr>
      <xdr:spPr>
        <a:xfrm>
          <a:off x="12763500" y="617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118959</xdr:rowOff>
    </xdr:from>
    <xdr:ext cx="534377" cy="259045"/>
    <xdr:sp macro="" textlink="">
      <xdr:nvSpPr>
        <xdr:cNvPr id="519" name="テキスト ボックス 518"/>
        <xdr:cNvSpPr txBox="1"/>
      </xdr:nvSpPr>
      <xdr:spPr>
        <a:xfrm>
          <a:off x="12547111" y="594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144278</xdr:rowOff>
    </xdr:from>
    <xdr:to>
      <xdr:col>23</xdr:col>
      <xdr:colOff>568325</xdr:colOff>
      <xdr:row>37</xdr:row>
      <xdr:rowOff>74428</xdr:rowOff>
    </xdr:to>
    <xdr:sp macro="" textlink="">
      <xdr:nvSpPr>
        <xdr:cNvPr id="525" name="円/楕円 524"/>
        <xdr:cNvSpPr/>
      </xdr:nvSpPr>
      <xdr:spPr>
        <a:xfrm>
          <a:off x="16268700" y="631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122705</xdr:rowOff>
    </xdr:from>
    <xdr:ext cx="534377" cy="259045"/>
    <xdr:sp macro="" textlink="">
      <xdr:nvSpPr>
        <xdr:cNvPr id="526" name="消防費該当値テキスト"/>
        <xdr:cNvSpPr txBox="1"/>
      </xdr:nvSpPr>
      <xdr:spPr>
        <a:xfrm>
          <a:off x="16370300" y="629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13,031</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74269</xdr:rowOff>
    </xdr:from>
    <xdr:to>
      <xdr:col>22</xdr:col>
      <xdr:colOff>415925</xdr:colOff>
      <xdr:row>37</xdr:row>
      <xdr:rowOff>4419</xdr:rowOff>
    </xdr:to>
    <xdr:sp macro="" textlink="">
      <xdr:nvSpPr>
        <xdr:cNvPr id="527" name="円/楕円 526"/>
        <xdr:cNvSpPr/>
      </xdr:nvSpPr>
      <xdr:spPr>
        <a:xfrm>
          <a:off x="15430500" y="624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166996</xdr:rowOff>
    </xdr:from>
    <xdr:ext cx="534377" cy="259045"/>
    <xdr:sp macro="" textlink="">
      <xdr:nvSpPr>
        <xdr:cNvPr id="528" name="テキスト ボックス 527"/>
        <xdr:cNvSpPr txBox="1"/>
      </xdr:nvSpPr>
      <xdr:spPr>
        <a:xfrm>
          <a:off x="15214111" y="633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14,256</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170967</xdr:rowOff>
    </xdr:from>
    <xdr:to>
      <xdr:col>21</xdr:col>
      <xdr:colOff>212725</xdr:colOff>
      <xdr:row>37</xdr:row>
      <xdr:rowOff>101117</xdr:rowOff>
    </xdr:to>
    <xdr:sp macro="" textlink="">
      <xdr:nvSpPr>
        <xdr:cNvPr id="529" name="円/楕円 528"/>
        <xdr:cNvSpPr/>
      </xdr:nvSpPr>
      <xdr:spPr>
        <a:xfrm>
          <a:off x="14541500" y="634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92244</xdr:rowOff>
    </xdr:from>
    <xdr:ext cx="534377" cy="259045"/>
    <xdr:sp macro="" textlink="">
      <xdr:nvSpPr>
        <xdr:cNvPr id="530" name="テキスト ボックス 529"/>
        <xdr:cNvSpPr txBox="1"/>
      </xdr:nvSpPr>
      <xdr:spPr>
        <a:xfrm>
          <a:off x="14325111" y="643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12,564</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169139</xdr:rowOff>
    </xdr:from>
    <xdr:to>
      <xdr:col>20</xdr:col>
      <xdr:colOff>9525</xdr:colOff>
      <xdr:row>37</xdr:row>
      <xdr:rowOff>99289</xdr:rowOff>
    </xdr:to>
    <xdr:sp macro="" textlink="">
      <xdr:nvSpPr>
        <xdr:cNvPr id="531" name="円/楕円 530"/>
        <xdr:cNvSpPr/>
      </xdr:nvSpPr>
      <xdr:spPr>
        <a:xfrm>
          <a:off x="13652500" y="634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90416</xdr:rowOff>
    </xdr:from>
    <xdr:ext cx="534377" cy="259045"/>
    <xdr:sp macro="" textlink="">
      <xdr:nvSpPr>
        <xdr:cNvPr id="532" name="テキスト ボックス 531"/>
        <xdr:cNvSpPr txBox="1"/>
      </xdr:nvSpPr>
      <xdr:spPr>
        <a:xfrm>
          <a:off x="13436111" y="643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12,596</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141821</xdr:rowOff>
    </xdr:from>
    <xdr:to>
      <xdr:col>18</xdr:col>
      <xdr:colOff>492125</xdr:colOff>
      <xdr:row>37</xdr:row>
      <xdr:rowOff>71971</xdr:rowOff>
    </xdr:to>
    <xdr:sp macro="" textlink="">
      <xdr:nvSpPr>
        <xdr:cNvPr id="533" name="円/楕円 532"/>
        <xdr:cNvSpPr/>
      </xdr:nvSpPr>
      <xdr:spPr>
        <a:xfrm>
          <a:off x="12763500" y="631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63098</xdr:rowOff>
    </xdr:from>
    <xdr:ext cx="534377" cy="259045"/>
    <xdr:sp macro="" textlink="">
      <xdr:nvSpPr>
        <xdr:cNvPr id="534" name="テキスト ボックス 533"/>
        <xdr:cNvSpPr txBox="1"/>
      </xdr:nvSpPr>
      <xdr:spPr>
        <a:xfrm>
          <a:off x="12547111" y="640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13,074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45" name="テキスト ボックス 54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46" name="直線コネクタ 54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47" name="テキスト ボックス 54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48" name="直線コネクタ 54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49" name="テキスト ボックス 54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51" name="テキスト ボックス 55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2" name="直線コネクタ 55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53" name="テキスト ボックス 55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4" name="直線コネクタ 55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55" name="テキスト ボックス 55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120193</xdr:rowOff>
    </xdr:from>
    <xdr:to>
      <xdr:col>23</xdr:col>
      <xdr:colOff>516889</xdr:colOff>
      <xdr:row>58</xdr:row>
      <xdr:rowOff>136537</xdr:rowOff>
    </xdr:to>
    <xdr:cxnSp macro="">
      <xdr:nvCxnSpPr>
        <xdr:cNvPr id="559" name="直線コネクタ 558"/>
        <xdr:cNvCxnSpPr/>
      </xdr:nvCxnSpPr>
      <xdr:spPr>
        <a:xfrm flipV="1">
          <a:off x="16317595" y="8864143"/>
          <a:ext cx="1269" cy="1216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140364</xdr:rowOff>
    </xdr:from>
    <xdr:ext cx="534377" cy="259045"/>
    <xdr:sp macro="" textlink="">
      <xdr:nvSpPr>
        <xdr:cNvPr id="560" name="教育費最小値テキスト"/>
        <xdr:cNvSpPr txBox="1"/>
      </xdr:nvSpPr>
      <xdr:spPr>
        <a:xfrm>
          <a:off x="16370300" y="1008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24,166</a:t>
          </a:r>
          <a:endParaRPr kumimoji="1" lang="ja-JP" altLang="en-US" sz="1000" b="1">
            <a:latin typeface="ＭＳ Ｐゴシック"/>
          </a:endParaRPr>
        </a:p>
      </xdr:txBody>
    </xdr:sp>
    <xdr:clientData/>
  </xdr:oneCellAnchor>
  <xdr:twoCellAnchor>
    <xdr:from>
      <xdr:col>23</xdr:col>
      <xdr:colOff>428625</xdr:colOff>
      <xdr:row>58</xdr:row>
      <xdr:rowOff>136537</xdr:rowOff>
    </xdr:from>
    <xdr:to>
      <xdr:col>23</xdr:col>
      <xdr:colOff>606425</xdr:colOff>
      <xdr:row>58</xdr:row>
      <xdr:rowOff>136537</xdr:rowOff>
    </xdr:to>
    <xdr:cxnSp macro="">
      <xdr:nvCxnSpPr>
        <xdr:cNvPr id="561" name="直線コネクタ 560"/>
        <xdr:cNvCxnSpPr/>
      </xdr:nvCxnSpPr>
      <xdr:spPr>
        <a:xfrm>
          <a:off x="16230600" y="1008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66870</xdr:rowOff>
    </xdr:from>
    <xdr:ext cx="534377" cy="259045"/>
    <xdr:sp macro="" textlink="">
      <xdr:nvSpPr>
        <xdr:cNvPr id="562" name="教育費最大値テキスト"/>
        <xdr:cNvSpPr txBox="1"/>
      </xdr:nvSpPr>
      <xdr:spPr>
        <a:xfrm>
          <a:off x="16370300" y="863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88,024</a:t>
          </a:r>
          <a:endParaRPr kumimoji="1" lang="ja-JP" altLang="en-US" sz="1000" b="1">
            <a:latin typeface="ＭＳ Ｐゴシック"/>
          </a:endParaRPr>
        </a:p>
      </xdr:txBody>
    </xdr:sp>
    <xdr:clientData/>
  </xdr:oneCellAnchor>
  <xdr:twoCellAnchor>
    <xdr:from>
      <xdr:col>23</xdr:col>
      <xdr:colOff>428625</xdr:colOff>
      <xdr:row>51</xdr:row>
      <xdr:rowOff>120193</xdr:rowOff>
    </xdr:from>
    <xdr:to>
      <xdr:col>23</xdr:col>
      <xdr:colOff>606425</xdr:colOff>
      <xdr:row>51</xdr:row>
      <xdr:rowOff>120193</xdr:rowOff>
    </xdr:to>
    <xdr:cxnSp macro="">
      <xdr:nvCxnSpPr>
        <xdr:cNvPr id="563" name="直線コネクタ 562"/>
        <xdr:cNvCxnSpPr/>
      </xdr:nvCxnSpPr>
      <xdr:spPr>
        <a:xfrm>
          <a:off x="16230600" y="886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1283</xdr:rowOff>
    </xdr:from>
    <xdr:to>
      <xdr:col>23</xdr:col>
      <xdr:colOff>517525</xdr:colOff>
      <xdr:row>56</xdr:row>
      <xdr:rowOff>91122</xdr:rowOff>
    </xdr:to>
    <xdr:cxnSp macro="">
      <xdr:nvCxnSpPr>
        <xdr:cNvPr id="564" name="直線コネクタ 563"/>
        <xdr:cNvCxnSpPr/>
      </xdr:nvCxnSpPr>
      <xdr:spPr>
        <a:xfrm flipV="1">
          <a:off x="15481300" y="9431033"/>
          <a:ext cx="838200" cy="26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69175</xdr:rowOff>
    </xdr:from>
    <xdr:ext cx="534377" cy="259045"/>
    <xdr:sp macro="" textlink="">
      <xdr:nvSpPr>
        <xdr:cNvPr id="565" name="教育費平均値テキスト"/>
        <xdr:cNvSpPr txBox="1"/>
      </xdr:nvSpPr>
      <xdr:spPr>
        <a:xfrm>
          <a:off x="16370300" y="9670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90748</xdr:rowOff>
    </xdr:from>
    <xdr:to>
      <xdr:col>23</xdr:col>
      <xdr:colOff>568325</xdr:colOff>
      <xdr:row>57</xdr:row>
      <xdr:rowOff>20898</xdr:rowOff>
    </xdr:to>
    <xdr:sp macro="" textlink="">
      <xdr:nvSpPr>
        <xdr:cNvPr id="566" name="フローチャート : 判断 565"/>
        <xdr:cNvSpPr/>
      </xdr:nvSpPr>
      <xdr:spPr>
        <a:xfrm>
          <a:off x="162687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91122</xdr:rowOff>
    </xdr:from>
    <xdr:to>
      <xdr:col>22</xdr:col>
      <xdr:colOff>365125</xdr:colOff>
      <xdr:row>57</xdr:row>
      <xdr:rowOff>3169</xdr:rowOff>
    </xdr:to>
    <xdr:cxnSp macro="">
      <xdr:nvCxnSpPr>
        <xdr:cNvPr id="567" name="直線コネクタ 566"/>
        <xdr:cNvCxnSpPr/>
      </xdr:nvCxnSpPr>
      <xdr:spPr>
        <a:xfrm flipV="1">
          <a:off x="14592300" y="9692322"/>
          <a:ext cx="889000" cy="8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68" name="フローチャート : 判断 567"/>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121817</xdr:rowOff>
    </xdr:from>
    <xdr:ext cx="534377" cy="259045"/>
    <xdr:sp macro="" textlink="">
      <xdr:nvSpPr>
        <xdr:cNvPr id="569" name="テキスト ボックス 568"/>
        <xdr:cNvSpPr txBox="1"/>
      </xdr:nvSpPr>
      <xdr:spPr>
        <a:xfrm>
          <a:off x="15214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3169</xdr:rowOff>
    </xdr:from>
    <xdr:to>
      <xdr:col>21</xdr:col>
      <xdr:colOff>161925</xdr:colOff>
      <xdr:row>57</xdr:row>
      <xdr:rowOff>12560</xdr:rowOff>
    </xdr:to>
    <xdr:cxnSp macro="">
      <xdr:nvCxnSpPr>
        <xdr:cNvPr id="570" name="直線コネクタ 569"/>
        <xdr:cNvCxnSpPr/>
      </xdr:nvCxnSpPr>
      <xdr:spPr>
        <a:xfrm flipV="1">
          <a:off x="13703300" y="9775819"/>
          <a:ext cx="889000" cy="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71" name="フローチャート : 判断 570"/>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130141</xdr:rowOff>
    </xdr:from>
    <xdr:ext cx="534377" cy="259045"/>
    <xdr:sp macro="" textlink="">
      <xdr:nvSpPr>
        <xdr:cNvPr id="572" name="テキスト ボックス 571"/>
        <xdr:cNvSpPr txBox="1"/>
      </xdr:nvSpPr>
      <xdr:spPr>
        <a:xfrm>
          <a:off x="14325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106877</xdr:rowOff>
    </xdr:from>
    <xdr:to>
      <xdr:col>19</xdr:col>
      <xdr:colOff>644525</xdr:colOff>
      <xdr:row>57</xdr:row>
      <xdr:rowOff>12560</xdr:rowOff>
    </xdr:to>
    <xdr:cxnSp macro="">
      <xdr:nvCxnSpPr>
        <xdr:cNvPr id="573" name="直線コネクタ 572"/>
        <xdr:cNvCxnSpPr/>
      </xdr:nvCxnSpPr>
      <xdr:spPr>
        <a:xfrm>
          <a:off x="12814300" y="9708077"/>
          <a:ext cx="889000" cy="7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74" name="フローチャート : 判断 573"/>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154659</xdr:rowOff>
    </xdr:from>
    <xdr:ext cx="534377" cy="259045"/>
    <xdr:sp macro="" textlink="">
      <xdr:nvSpPr>
        <xdr:cNvPr id="575" name="テキスト ボックス 574"/>
        <xdr:cNvSpPr txBox="1"/>
      </xdr:nvSpPr>
      <xdr:spPr>
        <a:xfrm>
          <a:off x="13436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76" name="フローチャート : 判断 575"/>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168787</xdr:rowOff>
    </xdr:from>
    <xdr:ext cx="534377" cy="259045"/>
    <xdr:sp macro="" textlink="">
      <xdr:nvSpPr>
        <xdr:cNvPr id="577" name="テキスト ボックス 576"/>
        <xdr:cNvSpPr txBox="1"/>
      </xdr:nvSpPr>
      <xdr:spPr>
        <a:xfrm>
          <a:off x="12547111" y="976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121933</xdr:rowOff>
    </xdr:from>
    <xdr:to>
      <xdr:col>23</xdr:col>
      <xdr:colOff>568325</xdr:colOff>
      <xdr:row>55</xdr:row>
      <xdr:rowOff>52083</xdr:rowOff>
    </xdr:to>
    <xdr:sp macro="" textlink="">
      <xdr:nvSpPr>
        <xdr:cNvPr id="583" name="円/楕円 582"/>
        <xdr:cNvSpPr/>
      </xdr:nvSpPr>
      <xdr:spPr>
        <a:xfrm>
          <a:off x="16268700" y="938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144810</xdr:rowOff>
    </xdr:from>
    <xdr:ext cx="534377" cy="259045"/>
    <xdr:sp macro="" textlink="">
      <xdr:nvSpPr>
        <xdr:cNvPr id="584" name="教育費該当値テキスト"/>
        <xdr:cNvSpPr txBox="1"/>
      </xdr:nvSpPr>
      <xdr:spPr>
        <a:xfrm>
          <a:off x="16370300" y="923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58,266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40322</xdr:rowOff>
    </xdr:from>
    <xdr:to>
      <xdr:col>22</xdr:col>
      <xdr:colOff>415925</xdr:colOff>
      <xdr:row>56</xdr:row>
      <xdr:rowOff>141922</xdr:rowOff>
    </xdr:to>
    <xdr:sp macro="" textlink="">
      <xdr:nvSpPr>
        <xdr:cNvPr id="585" name="円/楕円 584"/>
        <xdr:cNvSpPr/>
      </xdr:nvSpPr>
      <xdr:spPr>
        <a:xfrm>
          <a:off x="15430500" y="964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133049</xdr:rowOff>
    </xdr:from>
    <xdr:ext cx="534377" cy="259045"/>
    <xdr:sp macro="" textlink="">
      <xdr:nvSpPr>
        <xdr:cNvPr id="586" name="テキスト ボックス 585"/>
        <xdr:cNvSpPr txBox="1"/>
      </xdr:nvSpPr>
      <xdr:spPr>
        <a:xfrm>
          <a:off x="15214111" y="973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44,550</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123819</xdr:rowOff>
    </xdr:from>
    <xdr:to>
      <xdr:col>21</xdr:col>
      <xdr:colOff>212725</xdr:colOff>
      <xdr:row>57</xdr:row>
      <xdr:rowOff>53969</xdr:rowOff>
    </xdr:to>
    <xdr:sp macro="" textlink="">
      <xdr:nvSpPr>
        <xdr:cNvPr id="587" name="円/楕円 586"/>
        <xdr:cNvSpPr/>
      </xdr:nvSpPr>
      <xdr:spPr>
        <a:xfrm>
          <a:off x="14541500" y="972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45096</xdr:rowOff>
    </xdr:from>
    <xdr:ext cx="534377" cy="259045"/>
    <xdr:sp macro="" textlink="">
      <xdr:nvSpPr>
        <xdr:cNvPr id="588" name="テキスト ボックス 587"/>
        <xdr:cNvSpPr txBox="1"/>
      </xdr:nvSpPr>
      <xdr:spPr>
        <a:xfrm>
          <a:off x="14325111" y="981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40,167</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133210</xdr:rowOff>
    </xdr:from>
    <xdr:to>
      <xdr:col>20</xdr:col>
      <xdr:colOff>9525</xdr:colOff>
      <xdr:row>57</xdr:row>
      <xdr:rowOff>63360</xdr:rowOff>
    </xdr:to>
    <xdr:sp macro="" textlink="">
      <xdr:nvSpPr>
        <xdr:cNvPr id="589" name="円/楕円 588"/>
        <xdr:cNvSpPr/>
      </xdr:nvSpPr>
      <xdr:spPr>
        <a:xfrm>
          <a:off x="13652500" y="973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54487</xdr:rowOff>
    </xdr:from>
    <xdr:ext cx="534377" cy="259045"/>
    <xdr:sp macro="" textlink="">
      <xdr:nvSpPr>
        <xdr:cNvPr id="590" name="テキスト ボックス 589"/>
        <xdr:cNvSpPr txBox="1"/>
      </xdr:nvSpPr>
      <xdr:spPr>
        <a:xfrm>
          <a:off x="13436111" y="982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39,674</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56077</xdr:rowOff>
    </xdr:from>
    <xdr:to>
      <xdr:col>18</xdr:col>
      <xdr:colOff>492125</xdr:colOff>
      <xdr:row>56</xdr:row>
      <xdr:rowOff>157677</xdr:rowOff>
    </xdr:to>
    <xdr:sp macro="" textlink="">
      <xdr:nvSpPr>
        <xdr:cNvPr id="591" name="円/楕円 590"/>
        <xdr:cNvSpPr/>
      </xdr:nvSpPr>
      <xdr:spPr>
        <a:xfrm>
          <a:off x="12763500" y="965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2754</xdr:rowOff>
    </xdr:from>
    <xdr:ext cx="534377" cy="259045"/>
    <xdr:sp macro="" textlink="">
      <xdr:nvSpPr>
        <xdr:cNvPr id="592" name="テキスト ボックス 591"/>
        <xdr:cNvSpPr txBox="1"/>
      </xdr:nvSpPr>
      <xdr:spPr>
        <a:xfrm>
          <a:off x="12547111" y="943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43,723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06" name="テキスト ボックス 605"/>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08" name="テキスト ボックス 607"/>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10" name="テキスト ボックス 609"/>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14" name="テキスト ボックス 61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142494</xdr:rowOff>
    </xdr:from>
    <xdr:to>
      <xdr:col>23</xdr:col>
      <xdr:colOff>516889</xdr:colOff>
      <xdr:row>79</xdr:row>
      <xdr:rowOff>44450</xdr:rowOff>
    </xdr:to>
    <xdr:cxnSp macro="">
      <xdr:nvCxnSpPr>
        <xdr:cNvPr id="616" name="直線コネクタ 615"/>
        <xdr:cNvCxnSpPr/>
      </xdr:nvCxnSpPr>
      <xdr:spPr>
        <a:xfrm flipV="1">
          <a:off x="16317595" y="12143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1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18" name="直線コネクタ 61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89171</xdr:rowOff>
    </xdr:from>
    <xdr:ext cx="534377" cy="259045"/>
    <xdr:sp macro="" textlink="">
      <xdr:nvSpPr>
        <xdr:cNvPr id="619" name="災害復旧費最大値テキスト"/>
        <xdr:cNvSpPr txBox="1"/>
      </xdr:nvSpPr>
      <xdr:spPr>
        <a:xfrm>
          <a:off x="16370300" y="1191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70</xdr:row>
      <xdr:rowOff>142494</xdr:rowOff>
    </xdr:from>
    <xdr:to>
      <xdr:col>23</xdr:col>
      <xdr:colOff>606425</xdr:colOff>
      <xdr:row>70</xdr:row>
      <xdr:rowOff>142494</xdr:rowOff>
    </xdr:to>
    <xdr:cxnSp macro="">
      <xdr:nvCxnSpPr>
        <xdr:cNvPr id="620" name="直線コネクタ 619"/>
        <xdr:cNvCxnSpPr/>
      </xdr:nvCxnSpPr>
      <xdr:spPr>
        <a:xfrm>
          <a:off x="16230600" y="12143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13588</xdr:rowOff>
    </xdr:from>
    <xdr:to>
      <xdr:col>23</xdr:col>
      <xdr:colOff>517525</xdr:colOff>
      <xdr:row>79</xdr:row>
      <xdr:rowOff>44196</xdr:rowOff>
    </xdr:to>
    <xdr:cxnSp macro="">
      <xdr:nvCxnSpPr>
        <xdr:cNvPr id="621" name="直線コネクタ 620"/>
        <xdr:cNvCxnSpPr/>
      </xdr:nvCxnSpPr>
      <xdr:spPr>
        <a:xfrm>
          <a:off x="15481300" y="13558138"/>
          <a:ext cx="838200" cy="3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130191</xdr:rowOff>
    </xdr:from>
    <xdr:ext cx="378565" cy="259045"/>
    <xdr:sp macro="" textlink="">
      <xdr:nvSpPr>
        <xdr:cNvPr id="622" name="災害復旧費平均値テキスト"/>
        <xdr:cNvSpPr txBox="1"/>
      </xdr:nvSpPr>
      <xdr:spPr>
        <a:xfrm>
          <a:off x="16370300" y="133318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107314</xdr:rowOff>
    </xdr:from>
    <xdr:to>
      <xdr:col>23</xdr:col>
      <xdr:colOff>568325</xdr:colOff>
      <xdr:row>79</xdr:row>
      <xdr:rowOff>37464</xdr:rowOff>
    </xdr:to>
    <xdr:sp macro="" textlink="">
      <xdr:nvSpPr>
        <xdr:cNvPr id="623" name="フローチャート : 判断 622"/>
        <xdr:cNvSpPr/>
      </xdr:nvSpPr>
      <xdr:spPr>
        <a:xfrm>
          <a:off x="16268700" y="1348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13588</xdr:rowOff>
    </xdr:from>
    <xdr:to>
      <xdr:col>22</xdr:col>
      <xdr:colOff>365125</xdr:colOff>
      <xdr:row>79</xdr:row>
      <xdr:rowOff>42672</xdr:rowOff>
    </xdr:to>
    <xdr:cxnSp macro="">
      <xdr:nvCxnSpPr>
        <xdr:cNvPr id="624" name="直線コネクタ 623"/>
        <xdr:cNvCxnSpPr/>
      </xdr:nvCxnSpPr>
      <xdr:spPr>
        <a:xfrm flipV="1">
          <a:off x="14592300" y="13558138"/>
          <a:ext cx="889000" cy="2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13336</xdr:rowOff>
    </xdr:from>
    <xdr:to>
      <xdr:col>22</xdr:col>
      <xdr:colOff>415925</xdr:colOff>
      <xdr:row>76</xdr:row>
      <xdr:rowOff>114936</xdr:rowOff>
    </xdr:to>
    <xdr:sp macro="" textlink="">
      <xdr:nvSpPr>
        <xdr:cNvPr id="625" name="フローチャート : 判断 624"/>
        <xdr:cNvSpPr/>
      </xdr:nvSpPr>
      <xdr:spPr>
        <a:xfrm>
          <a:off x="15430500" y="1304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74</xdr:row>
      <xdr:rowOff>131462</xdr:rowOff>
    </xdr:from>
    <xdr:ext cx="469744" cy="259045"/>
    <xdr:sp macro="" textlink="">
      <xdr:nvSpPr>
        <xdr:cNvPr id="626" name="テキスト ボックス 625"/>
        <xdr:cNvSpPr txBox="1"/>
      </xdr:nvSpPr>
      <xdr:spPr>
        <a:xfrm>
          <a:off x="15246427" y="1281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38354</xdr:rowOff>
    </xdr:from>
    <xdr:to>
      <xdr:col>21</xdr:col>
      <xdr:colOff>161925</xdr:colOff>
      <xdr:row>79</xdr:row>
      <xdr:rowOff>42672</xdr:rowOff>
    </xdr:to>
    <xdr:cxnSp macro="">
      <xdr:nvCxnSpPr>
        <xdr:cNvPr id="627" name="直線コネクタ 626"/>
        <xdr:cNvCxnSpPr/>
      </xdr:nvCxnSpPr>
      <xdr:spPr>
        <a:xfrm>
          <a:off x="13703300" y="13582904"/>
          <a:ext cx="889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148337</xdr:rowOff>
    </xdr:from>
    <xdr:to>
      <xdr:col>21</xdr:col>
      <xdr:colOff>212725</xdr:colOff>
      <xdr:row>76</xdr:row>
      <xdr:rowOff>78487</xdr:rowOff>
    </xdr:to>
    <xdr:sp macro="" textlink="">
      <xdr:nvSpPr>
        <xdr:cNvPr id="628" name="フローチャート : 判断 627"/>
        <xdr:cNvSpPr/>
      </xdr:nvSpPr>
      <xdr:spPr>
        <a:xfrm>
          <a:off x="14541500" y="1300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74</xdr:row>
      <xdr:rowOff>95013</xdr:rowOff>
    </xdr:from>
    <xdr:ext cx="469744" cy="259045"/>
    <xdr:sp macro="" textlink="">
      <xdr:nvSpPr>
        <xdr:cNvPr id="629" name="テキスト ボックス 628"/>
        <xdr:cNvSpPr txBox="1"/>
      </xdr:nvSpPr>
      <xdr:spPr>
        <a:xfrm>
          <a:off x="14357427" y="1278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38354</xdr:rowOff>
    </xdr:from>
    <xdr:to>
      <xdr:col>19</xdr:col>
      <xdr:colOff>644525</xdr:colOff>
      <xdr:row>79</xdr:row>
      <xdr:rowOff>40767</xdr:rowOff>
    </xdr:to>
    <xdr:cxnSp macro="">
      <xdr:nvCxnSpPr>
        <xdr:cNvPr id="630" name="直線コネクタ 629"/>
        <xdr:cNvCxnSpPr/>
      </xdr:nvCxnSpPr>
      <xdr:spPr>
        <a:xfrm flipV="1">
          <a:off x="12814300" y="13582904"/>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68072</xdr:rowOff>
    </xdr:from>
    <xdr:to>
      <xdr:col>20</xdr:col>
      <xdr:colOff>9525</xdr:colOff>
      <xdr:row>75</xdr:row>
      <xdr:rowOff>169672</xdr:rowOff>
    </xdr:to>
    <xdr:sp macro="" textlink="">
      <xdr:nvSpPr>
        <xdr:cNvPr id="631" name="フローチャート : 判断 630"/>
        <xdr:cNvSpPr/>
      </xdr:nvSpPr>
      <xdr:spPr>
        <a:xfrm>
          <a:off x="13652500" y="1292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14749</xdr:rowOff>
    </xdr:from>
    <xdr:ext cx="469744" cy="259045"/>
    <xdr:sp macro="" textlink="">
      <xdr:nvSpPr>
        <xdr:cNvPr id="632" name="テキスト ボックス 631"/>
        <xdr:cNvSpPr txBox="1"/>
      </xdr:nvSpPr>
      <xdr:spPr>
        <a:xfrm>
          <a:off x="13468427" y="1270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36576</xdr:rowOff>
    </xdr:from>
    <xdr:to>
      <xdr:col>18</xdr:col>
      <xdr:colOff>492125</xdr:colOff>
      <xdr:row>76</xdr:row>
      <xdr:rowOff>138176</xdr:rowOff>
    </xdr:to>
    <xdr:sp macro="" textlink="">
      <xdr:nvSpPr>
        <xdr:cNvPr id="633" name="フローチャート : 判断 632"/>
        <xdr:cNvSpPr/>
      </xdr:nvSpPr>
      <xdr:spPr>
        <a:xfrm>
          <a:off x="12763500" y="1306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154703</xdr:rowOff>
    </xdr:from>
    <xdr:ext cx="469744" cy="259045"/>
    <xdr:sp macro="" textlink="">
      <xdr:nvSpPr>
        <xdr:cNvPr id="634" name="テキスト ボックス 633"/>
        <xdr:cNvSpPr txBox="1"/>
      </xdr:nvSpPr>
      <xdr:spPr>
        <a:xfrm>
          <a:off x="12579427" y="1284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164846</xdr:rowOff>
    </xdr:from>
    <xdr:to>
      <xdr:col>23</xdr:col>
      <xdr:colOff>568325</xdr:colOff>
      <xdr:row>79</xdr:row>
      <xdr:rowOff>94996</xdr:rowOff>
    </xdr:to>
    <xdr:sp macro="" textlink="">
      <xdr:nvSpPr>
        <xdr:cNvPr id="640" name="円/楕円 639"/>
        <xdr:cNvSpPr/>
      </xdr:nvSpPr>
      <xdr:spPr>
        <a:xfrm>
          <a:off x="16268700" y="1353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85742</xdr:rowOff>
    </xdr:from>
    <xdr:ext cx="249299" cy="259045"/>
    <xdr:sp macro="" textlink="">
      <xdr:nvSpPr>
        <xdr:cNvPr id="641" name="災害復旧費該当値テキスト"/>
        <xdr:cNvSpPr txBox="1"/>
      </xdr:nvSpPr>
      <xdr:spPr>
        <a:xfrm>
          <a:off x="16370300" y="134588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134238</xdr:rowOff>
    </xdr:from>
    <xdr:to>
      <xdr:col>22</xdr:col>
      <xdr:colOff>415925</xdr:colOff>
      <xdr:row>79</xdr:row>
      <xdr:rowOff>64388</xdr:rowOff>
    </xdr:to>
    <xdr:sp macro="" textlink="">
      <xdr:nvSpPr>
        <xdr:cNvPr id="642" name="円/楕円 641"/>
        <xdr:cNvSpPr/>
      </xdr:nvSpPr>
      <xdr:spPr>
        <a:xfrm>
          <a:off x="15430500" y="1350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55515</xdr:rowOff>
    </xdr:from>
    <xdr:ext cx="378565" cy="259045"/>
    <xdr:sp macro="" textlink="">
      <xdr:nvSpPr>
        <xdr:cNvPr id="643" name="テキスト ボックス 642"/>
        <xdr:cNvSpPr txBox="1"/>
      </xdr:nvSpPr>
      <xdr:spPr>
        <a:xfrm>
          <a:off x="15292017" y="13600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163322</xdr:rowOff>
    </xdr:from>
    <xdr:to>
      <xdr:col>21</xdr:col>
      <xdr:colOff>212725</xdr:colOff>
      <xdr:row>79</xdr:row>
      <xdr:rowOff>93472</xdr:rowOff>
    </xdr:to>
    <xdr:sp macro="" textlink="">
      <xdr:nvSpPr>
        <xdr:cNvPr id="644" name="円/楕円 643"/>
        <xdr:cNvSpPr/>
      </xdr:nvSpPr>
      <xdr:spPr>
        <a:xfrm>
          <a:off x="14541500" y="1353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84599</xdr:rowOff>
    </xdr:from>
    <xdr:ext cx="313932" cy="259045"/>
    <xdr:sp macro="" textlink="">
      <xdr:nvSpPr>
        <xdr:cNvPr id="645" name="テキスト ボックス 644"/>
        <xdr:cNvSpPr txBox="1"/>
      </xdr:nvSpPr>
      <xdr:spPr>
        <a:xfrm>
          <a:off x="14435333" y="136291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159004</xdr:rowOff>
    </xdr:from>
    <xdr:to>
      <xdr:col>20</xdr:col>
      <xdr:colOff>9525</xdr:colOff>
      <xdr:row>79</xdr:row>
      <xdr:rowOff>89154</xdr:rowOff>
    </xdr:to>
    <xdr:sp macro="" textlink="">
      <xdr:nvSpPr>
        <xdr:cNvPr id="646" name="円/楕円 645"/>
        <xdr:cNvSpPr/>
      </xdr:nvSpPr>
      <xdr:spPr>
        <a:xfrm>
          <a:off x="13652500" y="1353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80281</xdr:rowOff>
    </xdr:from>
    <xdr:ext cx="313932" cy="259045"/>
    <xdr:sp macro="" textlink="">
      <xdr:nvSpPr>
        <xdr:cNvPr id="647" name="テキスト ボックス 646"/>
        <xdr:cNvSpPr txBox="1"/>
      </xdr:nvSpPr>
      <xdr:spPr>
        <a:xfrm>
          <a:off x="13546333" y="13624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161417</xdr:rowOff>
    </xdr:from>
    <xdr:to>
      <xdr:col>18</xdr:col>
      <xdr:colOff>492125</xdr:colOff>
      <xdr:row>79</xdr:row>
      <xdr:rowOff>91567</xdr:rowOff>
    </xdr:to>
    <xdr:sp macro="" textlink="">
      <xdr:nvSpPr>
        <xdr:cNvPr id="648" name="円/楕円 647"/>
        <xdr:cNvSpPr/>
      </xdr:nvSpPr>
      <xdr:spPr>
        <a:xfrm>
          <a:off x="12763500" y="1353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82694</xdr:rowOff>
    </xdr:from>
    <xdr:ext cx="313932" cy="259045"/>
    <xdr:sp macro="" textlink="">
      <xdr:nvSpPr>
        <xdr:cNvPr id="649" name="テキスト ボックス 648"/>
        <xdr:cNvSpPr txBox="1"/>
      </xdr:nvSpPr>
      <xdr:spPr>
        <a:xfrm>
          <a:off x="12657333" y="13627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0" name="直線コネクタ 65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61" name="テキスト ボックス 66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2" name="直線コネクタ 66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63" name="テキスト ボックス 66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64" name="直線コネクタ 66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65" name="テキスト ボックス 66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6" name="直線コネクタ 66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67" name="テキスト ボックス 66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8" name="直線コネクタ 66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69" name="テキスト ボックス 66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0" name="直線コネクタ 66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71" name="テキスト ボックス 67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164308</xdr:rowOff>
    </xdr:from>
    <xdr:to>
      <xdr:col>23</xdr:col>
      <xdr:colOff>516889</xdr:colOff>
      <xdr:row>98</xdr:row>
      <xdr:rowOff>101784</xdr:rowOff>
    </xdr:to>
    <xdr:cxnSp macro="">
      <xdr:nvCxnSpPr>
        <xdr:cNvPr id="675" name="直線コネクタ 674"/>
        <xdr:cNvCxnSpPr/>
      </xdr:nvCxnSpPr>
      <xdr:spPr>
        <a:xfrm flipV="1">
          <a:off x="16317595" y="15423358"/>
          <a:ext cx="1269" cy="148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105611</xdr:rowOff>
    </xdr:from>
    <xdr:ext cx="534377" cy="259045"/>
    <xdr:sp macro="" textlink="">
      <xdr:nvSpPr>
        <xdr:cNvPr id="676" name="公債費最小値テキスト"/>
        <xdr:cNvSpPr txBox="1"/>
      </xdr:nvSpPr>
      <xdr:spPr>
        <a:xfrm>
          <a:off x="16370300" y="1690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98</xdr:row>
      <xdr:rowOff>101784</xdr:rowOff>
    </xdr:from>
    <xdr:to>
      <xdr:col>23</xdr:col>
      <xdr:colOff>606425</xdr:colOff>
      <xdr:row>98</xdr:row>
      <xdr:rowOff>101784</xdr:rowOff>
    </xdr:to>
    <xdr:cxnSp macro="">
      <xdr:nvCxnSpPr>
        <xdr:cNvPr id="677" name="直線コネクタ 676"/>
        <xdr:cNvCxnSpPr/>
      </xdr:nvCxnSpPr>
      <xdr:spPr>
        <a:xfrm>
          <a:off x="16230600" y="1690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110985</xdr:rowOff>
    </xdr:from>
    <xdr:ext cx="599010" cy="259045"/>
    <xdr:sp macro="" textlink="">
      <xdr:nvSpPr>
        <xdr:cNvPr id="678" name="公債費最大値テキスト"/>
        <xdr:cNvSpPr txBox="1"/>
      </xdr:nvSpPr>
      <xdr:spPr>
        <a:xfrm>
          <a:off x="16370300" y="1519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89</xdr:row>
      <xdr:rowOff>164308</xdr:rowOff>
    </xdr:from>
    <xdr:to>
      <xdr:col>23</xdr:col>
      <xdr:colOff>606425</xdr:colOff>
      <xdr:row>89</xdr:row>
      <xdr:rowOff>164308</xdr:rowOff>
    </xdr:to>
    <xdr:cxnSp macro="">
      <xdr:nvCxnSpPr>
        <xdr:cNvPr id="679" name="直線コネクタ 678"/>
        <xdr:cNvCxnSpPr/>
      </xdr:nvCxnSpPr>
      <xdr:spPr>
        <a:xfrm>
          <a:off x="16230600" y="1542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124040</xdr:rowOff>
    </xdr:from>
    <xdr:to>
      <xdr:col>23</xdr:col>
      <xdr:colOff>517525</xdr:colOff>
      <xdr:row>95</xdr:row>
      <xdr:rowOff>144501</xdr:rowOff>
    </xdr:to>
    <xdr:cxnSp macro="">
      <xdr:nvCxnSpPr>
        <xdr:cNvPr id="680" name="直線コネクタ 679"/>
        <xdr:cNvCxnSpPr/>
      </xdr:nvCxnSpPr>
      <xdr:spPr>
        <a:xfrm>
          <a:off x="15481300" y="16411790"/>
          <a:ext cx="838200" cy="2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140952</xdr:rowOff>
    </xdr:from>
    <xdr:ext cx="534377" cy="259045"/>
    <xdr:sp macro="" textlink="">
      <xdr:nvSpPr>
        <xdr:cNvPr id="681" name="公債費平均値テキスト"/>
        <xdr:cNvSpPr txBox="1"/>
      </xdr:nvSpPr>
      <xdr:spPr>
        <a:xfrm>
          <a:off x="16370300" y="16428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162525</xdr:rowOff>
    </xdr:from>
    <xdr:to>
      <xdr:col>23</xdr:col>
      <xdr:colOff>568325</xdr:colOff>
      <xdr:row>96</xdr:row>
      <xdr:rowOff>92675</xdr:rowOff>
    </xdr:to>
    <xdr:sp macro="" textlink="">
      <xdr:nvSpPr>
        <xdr:cNvPr id="682" name="フローチャート : 判断 681"/>
        <xdr:cNvSpPr/>
      </xdr:nvSpPr>
      <xdr:spPr>
        <a:xfrm>
          <a:off x="16268700" y="1645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124040</xdr:rowOff>
    </xdr:from>
    <xdr:to>
      <xdr:col>22</xdr:col>
      <xdr:colOff>365125</xdr:colOff>
      <xdr:row>95</xdr:row>
      <xdr:rowOff>148141</xdr:rowOff>
    </xdr:to>
    <xdr:cxnSp macro="">
      <xdr:nvCxnSpPr>
        <xdr:cNvPr id="683" name="直線コネクタ 682"/>
        <xdr:cNvCxnSpPr/>
      </xdr:nvCxnSpPr>
      <xdr:spPr>
        <a:xfrm flipV="1">
          <a:off x="14592300" y="16411790"/>
          <a:ext cx="889000" cy="2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170363</xdr:rowOff>
    </xdr:from>
    <xdr:to>
      <xdr:col>22</xdr:col>
      <xdr:colOff>415925</xdr:colOff>
      <xdr:row>95</xdr:row>
      <xdr:rowOff>100513</xdr:rowOff>
    </xdr:to>
    <xdr:sp macro="" textlink="">
      <xdr:nvSpPr>
        <xdr:cNvPr id="684" name="フローチャート : 判断 683"/>
        <xdr:cNvSpPr/>
      </xdr:nvSpPr>
      <xdr:spPr>
        <a:xfrm>
          <a:off x="15430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117040</xdr:rowOff>
    </xdr:from>
    <xdr:ext cx="534377" cy="259045"/>
    <xdr:sp macro="" textlink="">
      <xdr:nvSpPr>
        <xdr:cNvPr id="685" name="テキスト ボックス 684"/>
        <xdr:cNvSpPr txBox="1"/>
      </xdr:nvSpPr>
      <xdr:spPr>
        <a:xfrm>
          <a:off x="15214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148141</xdr:rowOff>
    </xdr:from>
    <xdr:to>
      <xdr:col>21</xdr:col>
      <xdr:colOff>161925</xdr:colOff>
      <xdr:row>96</xdr:row>
      <xdr:rowOff>28666</xdr:rowOff>
    </xdr:to>
    <xdr:cxnSp macro="">
      <xdr:nvCxnSpPr>
        <xdr:cNvPr id="686" name="直線コネクタ 685"/>
        <xdr:cNvCxnSpPr/>
      </xdr:nvCxnSpPr>
      <xdr:spPr>
        <a:xfrm flipV="1">
          <a:off x="13703300" y="16435891"/>
          <a:ext cx="889000" cy="5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1722</xdr:rowOff>
    </xdr:from>
    <xdr:to>
      <xdr:col>21</xdr:col>
      <xdr:colOff>212725</xdr:colOff>
      <xdr:row>95</xdr:row>
      <xdr:rowOff>103322</xdr:rowOff>
    </xdr:to>
    <xdr:sp macro="" textlink="">
      <xdr:nvSpPr>
        <xdr:cNvPr id="687" name="フローチャート : 判断 686"/>
        <xdr:cNvSpPr/>
      </xdr:nvSpPr>
      <xdr:spPr>
        <a:xfrm>
          <a:off x="14541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119849</xdr:rowOff>
    </xdr:from>
    <xdr:ext cx="534377" cy="259045"/>
    <xdr:sp macro="" textlink="">
      <xdr:nvSpPr>
        <xdr:cNvPr id="688" name="テキスト ボックス 687"/>
        <xdr:cNvSpPr txBox="1"/>
      </xdr:nvSpPr>
      <xdr:spPr>
        <a:xfrm>
          <a:off x="14325111" y="1606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27800</xdr:rowOff>
    </xdr:from>
    <xdr:to>
      <xdr:col>19</xdr:col>
      <xdr:colOff>644525</xdr:colOff>
      <xdr:row>96</xdr:row>
      <xdr:rowOff>28666</xdr:rowOff>
    </xdr:to>
    <xdr:cxnSp macro="">
      <xdr:nvCxnSpPr>
        <xdr:cNvPr id="689" name="直線コネクタ 688"/>
        <xdr:cNvCxnSpPr/>
      </xdr:nvCxnSpPr>
      <xdr:spPr>
        <a:xfrm>
          <a:off x="12814300" y="16487000"/>
          <a:ext cx="889000" cy="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170983</xdr:rowOff>
    </xdr:from>
    <xdr:to>
      <xdr:col>20</xdr:col>
      <xdr:colOff>9525</xdr:colOff>
      <xdr:row>95</xdr:row>
      <xdr:rowOff>101133</xdr:rowOff>
    </xdr:to>
    <xdr:sp macro="" textlink="">
      <xdr:nvSpPr>
        <xdr:cNvPr id="690" name="フローチャート : 判断 689"/>
        <xdr:cNvSpPr/>
      </xdr:nvSpPr>
      <xdr:spPr>
        <a:xfrm>
          <a:off x="13652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117660</xdr:rowOff>
    </xdr:from>
    <xdr:ext cx="534377" cy="259045"/>
    <xdr:sp macro="" textlink="">
      <xdr:nvSpPr>
        <xdr:cNvPr id="691" name="テキスト ボックス 690"/>
        <xdr:cNvSpPr txBox="1"/>
      </xdr:nvSpPr>
      <xdr:spPr>
        <a:xfrm>
          <a:off x="13436111" y="1606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152222</xdr:rowOff>
    </xdr:from>
    <xdr:to>
      <xdr:col>18</xdr:col>
      <xdr:colOff>492125</xdr:colOff>
      <xdr:row>95</xdr:row>
      <xdr:rowOff>82372</xdr:rowOff>
    </xdr:to>
    <xdr:sp macro="" textlink="">
      <xdr:nvSpPr>
        <xdr:cNvPr id="692" name="フローチャート : 判断 691"/>
        <xdr:cNvSpPr/>
      </xdr:nvSpPr>
      <xdr:spPr>
        <a:xfrm>
          <a:off x="12763500" y="162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98899</xdr:rowOff>
    </xdr:from>
    <xdr:ext cx="534377" cy="259045"/>
    <xdr:sp macro="" textlink="">
      <xdr:nvSpPr>
        <xdr:cNvPr id="693" name="テキスト ボックス 692"/>
        <xdr:cNvSpPr txBox="1"/>
      </xdr:nvSpPr>
      <xdr:spPr>
        <a:xfrm>
          <a:off x="12547111" y="160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93701</xdr:rowOff>
    </xdr:from>
    <xdr:to>
      <xdr:col>23</xdr:col>
      <xdr:colOff>568325</xdr:colOff>
      <xdr:row>96</xdr:row>
      <xdr:rowOff>23851</xdr:rowOff>
    </xdr:to>
    <xdr:sp macro="" textlink="">
      <xdr:nvSpPr>
        <xdr:cNvPr id="699" name="円/楕円 698"/>
        <xdr:cNvSpPr/>
      </xdr:nvSpPr>
      <xdr:spPr>
        <a:xfrm>
          <a:off x="16268700" y="1638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116578</xdr:rowOff>
    </xdr:from>
    <xdr:ext cx="534377" cy="259045"/>
    <xdr:sp macro="" textlink="">
      <xdr:nvSpPr>
        <xdr:cNvPr id="700" name="公債費該当値テキスト"/>
        <xdr:cNvSpPr txBox="1"/>
      </xdr:nvSpPr>
      <xdr:spPr>
        <a:xfrm>
          <a:off x="16370300" y="1623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39,206</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73240</xdr:rowOff>
    </xdr:from>
    <xdr:to>
      <xdr:col>22</xdr:col>
      <xdr:colOff>415925</xdr:colOff>
      <xdr:row>96</xdr:row>
      <xdr:rowOff>3390</xdr:rowOff>
    </xdr:to>
    <xdr:sp macro="" textlink="">
      <xdr:nvSpPr>
        <xdr:cNvPr id="701" name="円/楕円 700"/>
        <xdr:cNvSpPr/>
      </xdr:nvSpPr>
      <xdr:spPr>
        <a:xfrm>
          <a:off x="15430500" y="163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165967</xdr:rowOff>
    </xdr:from>
    <xdr:ext cx="534377" cy="259045"/>
    <xdr:sp macro="" textlink="">
      <xdr:nvSpPr>
        <xdr:cNvPr id="702" name="テキスト ボックス 701"/>
        <xdr:cNvSpPr txBox="1"/>
      </xdr:nvSpPr>
      <xdr:spPr>
        <a:xfrm>
          <a:off x="15214111" y="1645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40,459</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97341</xdr:rowOff>
    </xdr:from>
    <xdr:to>
      <xdr:col>21</xdr:col>
      <xdr:colOff>212725</xdr:colOff>
      <xdr:row>96</xdr:row>
      <xdr:rowOff>27491</xdr:rowOff>
    </xdr:to>
    <xdr:sp macro="" textlink="">
      <xdr:nvSpPr>
        <xdr:cNvPr id="703" name="円/楕円 702"/>
        <xdr:cNvSpPr/>
      </xdr:nvSpPr>
      <xdr:spPr>
        <a:xfrm>
          <a:off x="14541500" y="1638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18618</xdr:rowOff>
    </xdr:from>
    <xdr:ext cx="534377" cy="259045"/>
    <xdr:sp macro="" textlink="">
      <xdr:nvSpPr>
        <xdr:cNvPr id="704" name="テキスト ボックス 703"/>
        <xdr:cNvSpPr txBox="1"/>
      </xdr:nvSpPr>
      <xdr:spPr>
        <a:xfrm>
          <a:off x="14325111" y="1647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38,983</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149316</xdr:rowOff>
    </xdr:from>
    <xdr:to>
      <xdr:col>20</xdr:col>
      <xdr:colOff>9525</xdr:colOff>
      <xdr:row>96</xdr:row>
      <xdr:rowOff>79466</xdr:rowOff>
    </xdr:to>
    <xdr:sp macro="" textlink="">
      <xdr:nvSpPr>
        <xdr:cNvPr id="705" name="円/楕円 704"/>
        <xdr:cNvSpPr/>
      </xdr:nvSpPr>
      <xdr:spPr>
        <a:xfrm>
          <a:off x="13652500" y="1643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70593</xdr:rowOff>
    </xdr:from>
    <xdr:ext cx="534377" cy="259045"/>
    <xdr:sp macro="" textlink="">
      <xdr:nvSpPr>
        <xdr:cNvPr id="706" name="テキスト ボックス 705"/>
        <xdr:cNvSpPr txBox="1"/>
      </xdr:nvSpPr>
      <xdr:spPr>
        <a:xfrm>
          <a:off x="13436111" y="1652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35,800</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148450</xdr:rowOff>
    </xdr:from>
    <xdr:to>
      <xdr:col>18</xdr:col>
      <xdr:colOff>492125</xdr:colOff>
      <xdr:row>96</xdr:row>
      <xdr:rowOff>78600</xdr:rowOff>
    </xdr:to>
    <xdr:sp macro="" textlink="">
      <xdr:nvSpPr>
        <xdr:cNvPr id="707" name="円/楕円 706"/>
        <xdr:cNvSpPr/>
      </xdr:nvSpPr>
      <xdr:spPr>
        <a:xfrm>
          <a:off x="12763500" y="164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69727</xdr:rowOff>
    </xdr:from>
    <xdr:ext cx="534377" cy="259045"/>
    <xdr:sp macro="" textlink="">
      <xdr:nvSpPr>
        <xdr:cNvPr id="708" name="テキスト ボックス 707"/>
        <xdr:cNvSpPr txBox="1"/>
      </xdr:nvSpPr>
      <xdr:spPr>
        <a:xfrm>
          <a:off x="12547111" y="1652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35,853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4" name="テキスト ボックス 72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6" name="テキスト ボックス 72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32715</xdr:rowOff>
    </xdr:from>
    <xdr:to>
      <xdr:col>32</xdr:col>
      <xdr:colOff>186689</xdr:colOff>
      <xdr:row>38</xdr:row>
      <xdr:rowOff>139700</xdr:rowOff>
    </xdr:to>
    <xdr:cxnSp macro="">
      <xdr:nvCxnSpPr>
        <xdr:cNvPr id="730" name="直線コネクタ 729"/>
        <xdr:cNvCxnSpPr/>
      </xdr:nvCxnSpPr>
      <xdr:spPr>
        <a:xfrm flipV="1">
          <a:off x="22159595" y="5519115"/>
          <a:ext cx="1269" cy="113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151807</xdr:rowOff>
    </xdr:from>
    <xdr:ext cx="249299" cy="259045"/>
    <xdr:sp macro="" textlink="">
      <xdr:nvSpPr>
        <xdr:cNvPr id="731" name="諸支出金最小値テキスト"/>
        <xdr:cNvSpPr txBox="1"/>
      </xdr:nvSpPr>
      <xdr:spPr>
        <a:xfrm>
          <a:off x="22212300" y="6666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150842</xdr:rowOff>
    </xdr:from>
    <xdr:ext cx="469744" cy="259045"/>
    <xdr:sp macro="" textlink="">
      <xdr:nvSpPr>
        <xdr:cNvPr id="733" name="諸支出金最大値テキスト"/>
        <xdr:cNvSpPr txBox="1"/>
      </xdr:nvSpPr>
      <xdr:spPr>
        <a:xfrm>
          <a:off x="22212300" y="529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a:t>
          </a:r>
          <a:endParaRPr kumimoji="1" lang="ja-JP" altLang="en-US" sz="1000" b="1">
            <a:latin typeface="ＭＳ Ｐゴシック"/>
          </a:endParaRPr>
        </a:p>
      </xdr:txBody>
    </xdr:sp>
    <xdr:clientData/>
  </xdr:oneCellAnchor>
  <xdr:twoCellAnchor>
    <xdr:from>
      <xdr:col>32</xdr:col>
      <xdr:colOff>98425</xdr:colOff>
      <xdr:row>32</xdr:row>
      <xdr:rowOff>32715</xdr:rowOff>
    </xdr:from>
    <xdr:to>
      <xdr:col>32</xdr:col>
      <xdr:colOff>276225</xdr:colOff>
      <xdr:row>32</xdr:row>
      <xdr:rowOff>32715</xdr:rowOff>
    </xdr:to>
    <xdr:cxnSp macro="">
      <xdr:nvCxnSpPr>
        <xdr:cNvPr id="734" name="直線コネクタ 733"/>
        <xdr:cNvCxnSpPr/>
      </xdr:nvCxnSpPr>
      <xdr:spPr>
        <a:xfrm>
          <a:off x="22072600" y="551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5" name="直線コネクタ 73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69258</xdr:rowOff>
    </xdr:from>
    <xdr:ext cx="313932" cy="259045"/>
    <xdr:sp macro="" textlink="">
      <xdr:nvSpPr>
        <xdr:cNvPr id="736" name="諸支出金平均値テキスト"/>
        <xdr:cNvSpPr txBox="1"/>
      </xdr:nvSpPr>
      <xdr:spPr>
        <a:xfrm>
          <a:off x="22212300" y="64129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46380</xdr:rowOff>
    </xdr:from>
    <xdr:to>
      <xdr:col>32</xdr:col>
      <xdr:colOff>238125</xdr:colOff>
      <xdr:row>38</xdr:row>
      <xdr:rowOff>147980</xdr:rowOff>
    </xdr:to>
    <xdr:sp macro="" textlink="">
      <xdr:nvSpPr>
        <xdr:cNvPr id="737" name="フローチャート : 判断 736"/>
        <xdr:cNvSpPr/>
      </xdr:nvSpPr>
      <xdr:spPr>
        <a:xfrm>
          <a:off x="221107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8" name="直線コネクタ 73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39" name="フローチャート : 判断 738"/>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40" name="テキスト ボックス 739"/>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1" name="直線コネクタ 74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42" name="フローチャート : 判断 741"/>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43" name="テキスト ボックス 742"/>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4" name="直線コネクタ 74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45" name="フローチャート : 判断 744"/>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46" name="テキスト ボックス 745"/>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47" name="フローチャート : 判断 746"/>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48" name="テキスト ボックス 747"/>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4" name="円/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24807</xdr:rowOff>
    </xdr:from>
    <xdr:ext cx="249299" cy="259045"/>
    <xdr:sp macro="" textlink="">
      <xdr:nvSpPr>
        <xdr:cNvPr id="755" name="諸支出金該当値テキスト"/>
        <xdr:cNvSpPr txBox="1"/>
      </xdr:nvSpPr>
      <xdr:spPr>
        <a:xfrm>
          <a:off x="22212300" y="6539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6" name="円/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7" name="テキスト ボックス 756"/>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8" name="円/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9" name="テキスト ボックス 758"/>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0" name="円/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1" name="テキスト ボックス 76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2" name="円/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3" name="テキスト ボックス 762"/>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74" name="直線コネクタ 77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75" name="テキスト ボックス 77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76" name="直線コネクタ 77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77" name="テキスト ボックス 776"/>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8" name="直線コネクタ 77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79" name="テキスト ボックス 778"/>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80" name="直線コネクタ 77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81" name="テキスト ボックス 780"/>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82" name="直線コネクタ 78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83" name="テキスト ボックス 782"/>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84" name="直線コネクタ 78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785" name="テキスト ボックス 784"/>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7" name="テキスト ボックス 78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789" name="直線コネクタ 788"/>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790"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1" name="直線コネクタ 79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792"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3" name="直線コネクタ 79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94" name="直線コネクタ 793"/>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795"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796" name="フローチャート : 判断 795"/>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97" name="直線コネクタ 796"/>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798" name="フローチャート : 判断 797"/>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799" name="テキスト ボックス 79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00" name="直線コネクタ 799"/>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01" name="フローチャート : 判断 800"/>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02" name="テキスト ボックス 801"/>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03" name="直線コネクタ 802"/>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04" name="フローチャート : 判断 803"/>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05" name="テキスト ボックス 804"/>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06" name="フローチャート : 判断 805"/>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07" name="テキスト ボックス 806"/>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3" name="円/楕円 812"/>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14"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15" name="円/楕円 814"/>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16" name="テキスト ボックス 815"/>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17" name="円/楕円 816"/>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18" name="テキスト ボックス 817"/>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19" name="円/楕円 818"/>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20" name="テキスト ボックス 819"/>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21" name="円/楕円 820"/>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22" name="テキスト ボックス 821"/>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住民一人当たりのコストを目的別にみると、教育費において</a:t>
          </a:r>
          <a:r>
            <a:rPr kumimoji="1" lang="en-US" altLang="ja-JP" sz="1300">
              <a:latin typeface="ＭＳ Ｐゴシック"/>
            </a:rPr>
            <a:t>58,266</a:t>
          </a:r>
          <a:r>
            <a:rPr kumimoji="1" lang="ja-JP" altLang="en-US" sz="1300">
              <a:latin typeface="ＭＳ Ｐゴシック"/>
            </a:rPr>
            <a:t>円となっており、類似団体の平均</a:t>
          </a:r>
          <a:r>
            <a:rPr kumimoji="1" lang="en-US" altLang="ja-JP" sz="1300">
              <a:latin typeface="ＭＳ Ｐゴシック"/>
            </a:rPr>
            <a:t>41,903</a:t>
          </a:r>
          <a:r>
            <a:rPr kumimoji="1" lang="ja-JP" altLang="en-US" sz="1300">
              <a:latin typeface="ＭＳ Ｐゴシック"/>
            </a:rPr>
            <a:t>円と比べて高い水準となっている。平成</a:t>
          </a:r>
          <a:r>
            <a:rPr kumimoji="1" lang="en-US" altLang="ja-JP" sz="1300">
              <a:latin typeface="ＭＳ Ｐゴシック"/>
            </a:rPr>
            <a:t>27</a:t>
          </a:r>
          <a:r>
            <a:rPr kumimoji="1" lang="ja-JP" altLang="en-US" sz="1300">
              <a:latin typeface="ＭＳ Ｐゴシック"/>
            </a:rPr>
            <a:t>年度に大きく増加しているのは、小学校の大規模な整備を行ったためである。その他、衛生費や労働費についても、平成</a:t>
          </a:r>
          <a:r>
            <a:rPr kumimoji="1" lang="en-US" altLang="ja-JP" sz="1300">
              <a:latin typeface="ＭＳ Ｐゴシック"/>
            </a:rPr>
            <a:t>27</a:t>
          </a:r>
          <a:r>
            <a:rPr kumimoji="1" lang="ja-JP" altLang="en-US" sz="1300">
              <a:latin typeface="ＭＳ Ｐゴシック"/>
            </a:rPr>
            <a:t>年度に施設の整備等の費用が増加したため、一人当たりのコストが上昇している。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奈良県天理市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実質収支については、各年度とも黒字を計上</a:t>
          </a:r>
          <a:r>
            <a:rPr kumimoji="1" lang="ja-JP" altLang="en-US" sz="1100">
              <a:solidFill>
                <a:schemeClr val="dk1"/>
              </a:solidFill>
              <a:effectLst/>
              <a:latin typeface="+mn-lt"/>
              <a:ea typeface="+mn-ea"/>
              <a:cs typeface="+mn-cs"/>
            </a:rPr>
            <a:t>しており、</a:t>
          </a:r>
          <a:r>
            <a:rPr kumimoji="1" lang="ja-JP" altLang="ja-JP" sz="1100">
              <a:solidFill>
                <a:schemeClr val="dk1"/>
              </a:solidFill>
              <a:effectLst/>
              <a:latin typeface="+mn-lt"/>
              <a:ea typeface="+mn-ea"/>
              <a:cs typeface="+mn-cs"/>
            </a:rPr>
            <a:t>財政調整基金については、各年度とも</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億円を超える残高を維持している。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実質単年度収支については、扶助費等の経常経費充当一般財源の増加</a:t>
          </a:r>
          <a:r>
            <a:rPr kumimoji="1" lang="ja-JP" altLang="en-US" sz="1100">
              <a:solidFill>
                <a:schemeClr val="dk1"/>
              </a:solidFill>
              <a:effectLst/>
              <a:latin typeface="+mn-lt"/>
              <a:ea typeface="+mn-ea"/>
              <a:cs typeface="+mn-cs"/>
            </a:rPr>
            <a:t>分等</a:t>
          </a:r>
          <a:r>
            <a:rPr kumimoji="1" lang="ja-JP" altLang="ja-JP" sz="1100">
              <a:solidFill>
                <a:schemeClr val="dk1"/>
              </a:solidFill>
              <a:effectLst/>
              <a:latin typeface="+mn-lt"/>
              <a:ea typeface="+mn-ea"/>
              <a:cs typeface="+mn-cs"/>
            </a:rPr>
            <a:t>を財政調整基金の取崩しで補填</a:t>
          </a:r>
          <a:r>
            <a:rPr kumimoji="1" lang="ja-JP" altLang="en-US" sz="1100">
              <a:solidFill>
                <a:schemeClr val="dk1"/>
              </a:solidFill>
              <a:effectLst/>
              <a:latin typeface="+mn-lt"/>
              <a:ea typeface="+mn-ea"/>
              <a:cs typeface="+mn-cs"/>
            </a:rPr>
            <a:t>したことにより</a:t>
          </a:r>
          <a:r>
            <a:rPr kumimoji="1" lang="ja-JP" altLang="ja-JP" sz="1100">
              <a:solidFill>
                <a:schemeClr val="dk1"/>
              </a:solidFill>
              <a:effectLst/>
              <a:latin typeface="+mn-lt"/>
              <a:ea typeface="+mn-ea"/>
              <a:cs typeface="+mn-cs"/>
            </a:rPr>
            <a:t>マイナスとなって</a:t>
          </a:r>
          <a:r>
            <a:rPr kumimoji="1" lang="ja-JP" altLang="en-US" sz="1100">
              <a:solidFill>
                <a:schemeClr val="dk1"/>
              </a:solidFill>
              <a:effectLst/>
              <a:latin typeface="+mn-lt"/>
              <a:ea typeface="+mn-ea"/>
              <a:cs typeface="+mn-cs"/>
            </a:rPr>
            <a:t>いる。</a:t>
          </a:r>
          <a:endParaRPr lang="ja-JP" altLang="ja-JP" sz="1400">
            <a:effectLst/>
          </a:endParaRPr>
        </a:p>
        <a:p>
          <a:r>
            <a:rPr kumimoji="1" lang="ja-JP" altLang="en-US" sz="1100">
              <a:latin typeface="ＭＳ ゴシック" pitchFamily="49" charset="-128"/>
              <a:ea typeface="ＭＳ ゴシック" pitchFamily="49" charset="-128"/>
            </a:rPr>
            <a:t>今後も経常経費の増加が見込まれるなか、一定の財政調整基金の確保を図り、健全な財政運営に努める。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奈良県天理市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連結実質収支については、各年度とも黒字となっており、健全性は保たれている。特に、水道事業会計、一般会計及び下水道事業会計等について、黒字額は堅調となっている。</a:t>
          </a:r>
          <a:endParaRPr lang="ja-JP" altLang="ja-JP" sz="1400">
            <a:effectLst/>
          </a:endParaRPr>
        </a:p>
        <a:p>
          <a:r>
            <a:rPr kumimoji="1" lang="ja-JP" altLang="ja-JP" sz="1100">
              <a:solidFill>
                <a:schemeClr val="dk1"/>
              </a:solidFill>
              <a:effectLst/>
              <a:latin typeface="+mn-lt"/>
              <a:ea typeface="+mn-ea"/>
              <a:cs typeface="+mn-cs"/>
            </a:rPr>
            <a:t>　今後についても、事業会計をはじめとする全会計において黒字が見込まれることから、連結実質収支は黒字で推移するものと思われる。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奈良県天理市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元利償還金については、過去からの地方債の発行抑制策により、比較的低い水準で推移している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近年は、臨時財政対策債や退職手当債の発行、第三セクター等改革推進債の発行に係る償還金が増えている</a:t>
          </a:r>
          <a:r>
            <a:rPr kumimoji="1" lang="ja-JP" altLang="en-US" sz="1100">
              <a:solidFill>
                <a:schemeClr val="dk1"/>
              </a:solidFill>
              <a:effectLst/>
              <a:latin typeface="+mn-lt"/>
              <a:ea typeface="+mn-ea"/>
              <a:cs typeface="+mn-cs"/>
            </a:rPr>
            <a:t>が、元利償還金合計では前年を下回っている</a:t>
          </a:r>
          <a:r>
            <a:rPr kumimoji="1" lang="ja-JP" altLang="ja-JP" sz="1100">
              <a:solidFill>
                <a:schemeClr val="dk1"/>
              </a:solidFill>
              <a:effectLst/>
              <a:latin typeface="+mn-lt"/>
              <a:ea typeface="+mn-ea"/>
              <a:cs typeface="+mn-cs"/>
            </a:rPr>
            <a:t>。一方、公営企業債の元利償還金に対する繰入額は</a:t>
          </a:r>
          <a:r>
            <a:rPr kumimoji="1" lang="ja-JP" altLang="en-US" sz="1100">
              <a:solidFill>
                <a:schemeClr val="dk1"/>
              </a:solidFill>
              <a:effectLst/>
              <a:latin typeface="+mn-lt"/>
              <a:ea typeface="+mn-ea"/>
              <a:cs typeface="+mn-cs"/>
            </a:rPr>
            <a:t>微増しているが、今後公営企業債の償還が進み、減少傾向で推移すると見込まれる。</a:t>
          </a:r>
          <a:endParaRPr lang="ja-JP" altLang="ja-JP" sz="1400">
            <a:effectLst/>
          </a:endParaRPr>
        </a:p>
        <a:p>
          <a:r>
            <a:rPr kumimoji="1" lang="ja-JP" altLang="ja-JP" sz="1100">
              <a:solidFill>
                <a:schemeClr val="dk1"/>
              </a:solidFill>
              <a:effectLst/>
              <a:latin typeface="+mn-lt"/>
              <a:ea typeface="+mn-ea"/>
              <a:cs typeface="+mn-cs"/>
            </a:rPr>
            <a:t>　今後は、</a:t>
          </a:r>
          <a:r>
            <a:rPr kumimoji="1" lang="ja-JP" altLang="en-US" sz="1100">
              <a:solidFill>
                <a:schemeClr val="dk1"/>
              </a:solidFill>
              <a:effectLst/>
              <a:latin typeface="+mn-lt"/>
              <a:ea typeface="+mn-ea"/>
              <a:cs typeface="+mn-cs"/>
            </a:rPr>
            <a:t>学校施設の整備</a:t>
          </a:r>
          <a:r>
            <a:rPr kumimoji="1" lang="ja-JP" altLang="ja-JP" sz="1100">
              <a:solidFill>
                <a:schemeClr val="dk1"/>
              </a:solidFill>
              <a:effectLst/>
              <a:latin typeface="+mn-lt"/>
              <a:ea typeface="+mn-ea"/>
              <a:cs typeface="+mn-cs"/>
            </a:rPr>
            <a:t>に係る起債</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の増嵩が見込まれるため、元利償還金等の推移を注視していく。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奈良県天理市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等に係る地方債の現在高については、臨時財政対策債や退職手当債、第三セクター等改革推進債の発行により、近年増加傾向にあるが、過去からの地方債発行抑制により、比較的低い水準で推移している。公営企業債等繰入見込額については、上下水道事業債への繰入見込みが減少傾向にある。一方、充当可能特定歳入については、都市計画税充当可能額の減少により、大幅に減少してきている。これは、都市計画税の減少に相反する形で都市計画事業が伸びているためである。</a:t>
          </a:r>
          <a:endParaRPr lang="ja-JP" altLang="ja-JP" sz="1400">
            <a:effectLst/>
          </a:endParaRPr>
        </a:p>
        <a:p>
          <a:r>
            <a:rPr kumimoji="1" lang="ja-JP" altLang="ja-JP" sz="1100">
              <a:solidFill>
                <a:schemeClr val="dk1"/>
              </a:solidFill>
              <a:effectLst/>
              <a:latin typeface="+mn-lt"/>
              <a:ea typeface="+mn-ea"/>
              <a:cs typeface="+mn-cs"/>
            </a:rPr>
            <a:t>　今後については、学校</a:t>
          </a:r>
          <a:r>
            <a:rPr kumimoji="1" lang="ja-JP" altLang="en-US" sz="1100">
              <a:solidFill>
                <a:schemeClr val="dk1"/>
              </a:solidFill>
              <a:effectLst/>
              <a:latin typeface="+mn-lt"/>
              <a:ea typeface="+mn-ea"/>
              <a:cs typeface="+mn-cs"/>
            </a:rPr>
            <a:t>施設の</a:t>
          </a:r>
          <a:r>
            <a:rPr kumimoji="1" lang="ja-JP" altLang="ja-JP" sz="1100">
              <a:solidFill>
                <a:schemeClr val="dk1"/>
              </a:solidFill>
              <a:effectLst/>
              <a:latin typeface="+mn-lt"/>
              <a:ea typeface="+mn-ea"/>
              <a:cs typeface="+mn-cs"/>
            </a:rPr>
            <a:t>整備</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に係る起債も予定されていることから、</a:t>
          </a:r>
          <a:r>
            <a:rPr kumimoji="1" lang="ja-JP" altLang="en-US" sz="1100">
              <a:solidFill>
                <a:schemeClr val="dk1"/>
              </a:solidFill>
              <a:effectLst/>
              <a:latin typeface="+mn-lt"/>
              <a:ea typeface="+mn-ea"/>
              <a:cs typeface="+mn-cs"/>
            </a:rPr>
            <a:t>地方債残高を注視していく</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奈良県天理市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67,238
66,417
86.42
27,891,012
26,624,332
972,980
14,384,904
26,529,493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88.4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0" name="角丸四角形 19"/>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3" name="正方形/長方形 22"/>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27" name="直線コネクタ 26"/>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28" name="直線コネクタ 27"/>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29" name="直線コネクタ 28"/>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0" name="直線コネクタ 29"/>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4" name="テキスト ボックス 33"/>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[ 63.3</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5" name="正方形/長方形 44"/>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7" name="テキスト ボックス 46"/>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H27</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類似団体と比較して、有形固定資産減価償却率が平均を上回っている。</a:t>
          </a:r>
          <a:r>
            <a:rPr kumimoji="1" lang="ja-JP" altLang="en-US" sz="1100">
              <a:solidFill>
                <a:schemeClr val="dk1"/>
              </a:solidFill>
              <a:effectLst/>
              <a:latin typeface="+mn-lt"/>
              <a:ea typeface="+mn-ea"/>
              <a:cs typeface="+mn-cs"/>
            </a:rPr>
            <a:t>今後は、</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年度に策定した公共施設総合管理計画に基づき、</a:t>
          </a:r>
          <a:r>
            <a:rPr kumimoji="1" lang="ja-JP" altLang="en-US" sz="1100">
              <a:solidFill>
                <a:schemeClr val="dk1"/>
              </a:solidFill>
              <a:effectLst/>
              <a:latin typeface="+mn-lt"/>
              <a:ea typeface="+mn-ea"/>
              <a:cs typeface="+mn-cs"/>
            </a:rPr>
            <a:t>各種</a:t>
          </a:r>
          <a:r>
            <a:rPr kumimoji="1" lang="ja-JP" altLang="ja-JP" sz="1100">
              <a:solidFill>
                <a:schemeClr val="dk1"/>
              </a:solidFill>
              <a:effectLst/>
              <a:latin typeface="+mn-lt"/>
              <a:ea typeface="+mn-ea"/>
              <a:cs typeface="+mn-cs"/>
            </a:rPr>
            <a:t>施設の老朽化、多額の更新・改修費用への対応、人口規模の変化に応じた施設の規模・総量の最適化に取り組んでいく。</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39370</xdr:rowOff>
    </xdr:from>
    <xdr:to>
      <xdr:col>3</xdr:col>
      <xdr:colOff>1170940</xdr:colOff>
      <xdr:row>33</xdr:row>
      <xdr:rowOff>29718</xdr:rowOff>
    </xdr:to>
    <xdr:cxnSp macro="">
      <xdr:nvCxnSpPr>
        <xdr:cNvPr id="62" name="直線コネクタ 61"/>
        <xdr:cNvCxnSpPr/>
      </xdr:nvCxnSpPr>
      <xdr:spPr>
        <a:xfrm flipV="1">
          <a:off x="4760595" y="5449570"/>
          <a:ext cx="1270" cy="1019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33545</xdr:rowOff>
    </xdr:from>
    <xdr:ext cx="405111" cy="259045"/>
    <xdr:sp macro="" textlink="">
      <xdr:nvSpPr>
        <xdr:cNvPr id="63" name="有形固定資産減価償却率最小値テキスト"/>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3</xdr:col>
      <xdr:colOff>1082675</xdr:colOff>
      <xdr:row>33</xdr:row>
      <xdr:rowOff>29718</xdr:rowOff>
    </xdr:from>
    <xdr:to>
      <xdr:col>3</xdr:col>
      <xdr:colOff>1260475</xdr:colOff>
      <xdr:row>33</xdr:row>
      <xdr:rowOff>29718</xdr:rowOff>
    </xdr:to>
    <xdr:cxnSp macro="">
      <xdr:nvCxnSpPr>
        <xdr:cNvPr id="64" name="直線コネクタ 63"/>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157497</xdr:rowOff>
    </xdr:from>
    <xdr:ext cx="405111" cy="259045"/>
    <xdr:sp macro="" textlink="">
      <xdr:nvSpPr>
        <xdr:cNvPr id="65" name="有形固定資産減価償却率最大値テキスト"/>
        <xdr:cNvSpPr txBox="1"/>
      </xdr:nvSpPr>
      <xdr:spPr>
        <a:xfrm>
          <a:off x="4813300" y="52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68.5</a:t>
          </a:r>
          <a:endParaRPr kumimoji="1" lang="ja-JP" altLang="en-US" sz="1000" b="1">
            <a:latin typeface="ＭＳ Ｐゴシック"/>
          </a:endParaRPr>
        </a:p>
      </xdr:txBody>
    </xdr:sp>
    <xdr:clientData/>
  </xdr:oneCellAnchor>
  <xdr:twoCellAnchor>
    <xdr:from>
      <xdr:col>3</xdr:col>
      <xdr:colOff>1082675</xdr:colOff>
      <xdr:row>27</xdr:row>
      <xdr:rowOff>39370</xdr:rowOff>
    </xdr:from>
    <xdr:to>
      <xdr:col>3</xdr:col>
      <xdr:colOff>1260475</xdr:colOff>
      <xdr:row>27</xdr:row>
      <xdr:rowOff>39370</xdr:rowOff>
    </xdr:to>
    <xdr:cxnSp macro="">
      <xdr:nvCxnSpPr>
        <xdr:cNvPr id="66" name="直線コネクタ 65"/>
        <xdr:cNvCxnSpPr/>
      </xdr:nvCxnSpPr>
      <xdr:spPr>
        <a:xfrm>
          <a:off x="4673600" y="544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8399</xdr:rowOff>
    </xdr:from>
    <xdr:ext cx="405111" cy="259045"/>
    <xdr:sp macro="" textlink="">
      <xdr:nvSpPr>
        <xdr:cNvPr id="67" name="有形固定資産減価償却率平均値テキスト"/>
        <xdr:cNvSpPr txBox="1"/>
      </xdr:nvSpPr>
      <xdr:spPr>
        <a:xfrm>
          <a:off x="4813300" y="5761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29972</xdr:rowOff>
    </xdr:from>
    <xdr:to>
      <xdr:col>3</xdr:col>
      <xdr:colOff>1222375</xdr:colOff>
      <xdr:row>29</xdr:row>
      <xdr:rowOff>131572</xdr:rowOff>
    </xdr:to>
    <xdr:sp macro="" textlink="">
      <xdr:nvSpPr>
        <xdr:cNvPr id="68" name="フローチャート : 判断 67"/>
        <xdr:cNvSpPr/>
      </xdr:nvSpPr>
      <xdr:spPr>
        <a:xfrm>
          <a:off x="47117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69" name="テキスト ボックス 6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0" name="テキスト ボックス 6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1" name="テキスト ボックス 7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2" name="テキスト ボックス 7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3" name="テキスト ボックス 7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28</xdr:row>
      <xdr:rowOff>41656</xdr:rowOff>
    </xdr:from>
    <xdr:to>
      <xdr:col>3</xdr:col>
      <xdr:colOff>1222375</xdr:colOff>
      <xdr:row>28</xdr:row>
      <xdr:rowOff>143256</xdr:rowOff>
    </xdr:to>
    <xdr:sp macro="" textlink="">
      <xdr:nvSpPr>
        <xdr:cNvPr id="74" name="円/楕円 73"/>
        <xdr:cNvSpPr/>
      </xdr:nvSpPr>
      <xdr:spPr>
        <a:xfrm>
          <a:off x="4711700" y="562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27</xdr:row>
      <xdr:rowOff>64533</xdr:rowOff>
    </xdr:from>
    <xdr:ext cx="405111" cy="259045"/>
    <xdr:sp macro="" textlink="">
      <xdr:nvSpPr>
        <xdr:cNvPr id="75" name="有形固定資産減価償却率該当値テキスト"/>
        <xdr:cNvSpPr txBox="1"/>
      </xdr:nvSpPr>
      <xdr:spPr>
        <a:xfrm>
          <a:off x="4813300" y="5474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6" name="正方形/長方形 7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7" name="正方形/長方形 7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78" name="正方形/長方形 7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79" name="正方形/長方形 7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0" name="正方形/長方形 7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1" name="正方形/長方形 8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2" name="正方形/長方形 8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84" name="正方形/長方形 8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86" name="テキスト ボックス 8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奈良県天理市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67,238
66,417
86.42
27,891,012
26,624,332
972,980
14,384,904
26,529,493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88.4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7" name="テキスト ボックス 56"/>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8"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110490</xdr:rowOff>
    </xdr:from>
    <xdr:to>
      <xdr:col>6</xdr:col>
      <xdr:colOff>510540</xdr:colOff>
      <xdr:row>42</xdr:row>
      <xdr:rowOff>89263</xdr:rowOff>
    </xdr:to>
    <xdr:cxnSp macro="">
      <xdr:nvCxnSpPr>
        <xdr:cNvPr id="59" name="直線コネクタ 58"/>
        <xdr:cNvCxnSpPr/>
      </xdr:nvCxnSpPr>
      <xdr:spPr>
        <a:xfrm flipV="1">
          <a:off x="4634865" y="5768340"/>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93090</xdr:rowOff>
    </xdr:from>
    <xdr:ext cx="405111" cy="259045"/>
    <xdr:sp macro="" textlink="">
      <xdr:nvSpPr>
        <xdr:cNvPr id="60" name="【道路】&#10;有形固定資産減価償却率最小値テキスト"/>
        <xdr:cNvSpPr txBox="1"/>
      </xdr:nvSpPr>
      <xdr:spPr>
        <a:xfrm>
          <a:off x="472440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422275</xdr:colOff>
      <xdr:row>42</xdr:row>
      <xdr:rowOff>89263</xdr:rowOff>
    </xdr:from>
    <xdr:to>
      <xdr:col>6</xdr:col>
      <xdr:colOff>600075</xdr:colOff>
      <xdr:row>42</xdr:row>
      <xdr:rowOff>89263</xdr:rowOff>
    </xdr:to>
    <xdr:cxnSp macro="">
      <xdr:nvCxnSpPr>
        <xdr:cNvPr id="61" name="直線コネクタ 60"/>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57167</xdr:rowOff>
    </xdr:from>
    <xdr:ext cx="405111" cy="259045"/>
    <xdr:sp macro="" textlink="">
      <xdr:nvSpPr>
        <xdr:cNvPr id="62" name="【道路】&#10;有形固定資産減価償却率最大値テキスト"/>
        <xdr:cNvSpPr txBox="1"/>
      </xdr:nvSpPr>
      <xdr:spPr>
        <a:xfrm>
          <a:off x="47244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6</xdr:col>
      <xdr:colOff>422275</xdr:colOff>
      <xdr:row>33</xdr:row>
      <xdr:rowOff>110490</xdr:rowOff>
    </xdr:from>
    <xdr:to>
      <xdr:col>6</xdr:col>
      <xdr:colOff>600075</xdr:colOff>
      <xdr:row>33</xdr:row>
      <xdr:rowOff>110490</xdr:rowOff>
    </xdr:to>
    <xdr:cxnSp macro="">
      <xdr:nvCxnSpPr>
        <xdr:cNvPr id="63" name="直線コネクタ 62"/>
        <xdr:cNvCxnSpPr/>
      </xdr:nvCxnSpPr>
      <xdr:spPr>
        <a:xfrm>
          <a:off x="4546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22151</xdr:rowOff>
    </xdr:from>
    <xdr:ext cx="405111" cy="259045"/>
    <xdr:sp macro="" textlink="">
      <xdr:nvSpPr>
        <xdr:cNvPr id="64" name="【道路】&#10;有形固定資産減価償却率平均値テキスト"/>
        <xdr:cNvSpPr txBox="1"/>
      </xdr:nvSpPr>
      <xdr:spPr>
        <a:xfrm>
          <a:off x="4724400" y="6365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170724</xdr:rowOff>
    </xdr:from>
    <xdr:to>
      <xdr:col>6</xdr:col>
      <xdr:colOff>561975</xdr:colOff>
      <xdr:row>38</xdr:row>
      <xdr:rowOff>100874</xdr:rowOff>
    </xdr:to>
    <xdr:sp macro="" textlink="">
      <xdr:nvSpPr>
        <xdr:cNvPr id="65" name="フローチャート : 判断 64"/>
        <xdr:cNvSpPr/>
      </xdr:nvSpPr>
      <xdr:spPr>
        <a:xfrm>
          <a:off x="45847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146231</xdr:rowOff>
    </xdr:from>
    <xdr:to>
      <xdr:col>6</xdr:col>
      <xdr:colOff>561975</xdr:colOff>
      <xdr:row>39</xdr:row>
      <xdr:rowOff>76381</xdr:rowOff>
    </xdr:to>
    <xdr:sp macro="" textlink="">
      <xdr:nvSpPr>
        <xdr:cNvPr id="71" name="円/楕円 70"/>
        <xdr:cNvSpPr/>
      </xdr:nvSpPr>
      <xdr:spPr>
        <a:xfrm>
          <a:off x="4584700" y="66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38</xdr:row>
      <xdr:rowOff>124658</xdr:rowOff>
    </xdr:from>
    <xdr:ext cx="405111" cy="259045"/>
    <xdr:sp macro="" textlink="">
      <xdr:nvSpPr>
        <xdr:cNvPr id="72" name="【道路】&#10;有形固定資産減価償却率該当値テキスト"/>
        <xdr:cNvSpPr txBox="1"/>
      </xdr:nvSpPr>
      <xdr:spPr>
        <a:xfrm>
          <a:off x="4724400"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3" name="正方形/長方形 72"/>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10.771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80" name="正方形/長方形 79"/>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133350</xdr:rowOff>
    </xdr:from>
    <xdr:to>
      <xdr:col>16</xdr:col>
      <xdr:colOff>307975</xdr:colOff>
      <xdr:row>42</xdr:row>
      <xdr:rowOff>133350</xdr:rowOff>
    </xdr:to>
    <xdr:cxnSp macro="">
      <xdr:nvCxnSpPr>
        <xdr:cNvPr id="83" name="直線コネクタ 82"/>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162577</xdr:rowOff>
    </xdr:from>
    <xdr:ext cx="467179" cy="259045"/>
    <xdr:sp macro="" textlink="">
      <xdr:nvSpPr>
        <xdr:cNvPr id="84" name="テキスト ボックス 83"/>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19050</xdr:rowOff>
    </xdr:from>
    <xdr:to>
      <xdr:col>16</xdr:col>
      <xdr:colOff>307975</xdr:colOff>
      <xdr:row>41</xdr:row>
      <xdr:rowOff>19050</xdr:rowOff>
    </xdr:to>
    <xdr:cxnSp macro="">
      <xdr:nvCxnSpPr>
        <xdr:cNvPr id="85" name="直線コネクタ 84"/>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48277</xdr:rowOff>
    </xdr:from>
    <xdr:ext cx="467179" cy="259045"/>
    <xdr:sp macro="" textlink="">
      <xdr:nvSpPr>
        <xdr:cNvPr id="86" name="テキスト ボックス 85"/>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39</xdr:row>
      <xdr:rowOff>76200</xdr:rowOff>
    </xdr:from>
    <xdr:to>
      <xdr:col>16</xdr:col>
      <xdr:colOff>307975</xdr:colOff>
      <xdr:row>39</xdr:row>
      <xdr:rowOff>76200</xdr:rowOff>
    </xdr:to>
    <xdr:cxnSp macro="">
      <xdr:nvCxnSpPr>
        <xdr:cNvPr id="87" name="直線コネクタ 86"/>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105427</xdr:rowOff>
    </xdr:from>
    <xdr:ext cx="467179" cy="259045"/>
    <xdr:sp macro="" textlink="">
      <xdr:nvSpPr>
        <xdr:cNvPr id="88" name="テキスト ボックス 87"/>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36</xdr:row>
      <xdr:rowOff>19050</xdr:rowOff>
    </xdr:from>
    <xdr:to>
      <xdr:col>16</xdr:col>
      <xdr:colOff>307975</xdr:colOff>
      <xdr:row>36</xdr:row>
      <xdr:rowOff>19050</xdr:rowOff>
    </xdr:to>
    <xdr:cxnSp macro="">
      <xdr:nvCxnSpPr>
        <xdr:cNvPr id="91" name="直線コネクタ 90"/>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48277</xdr:rowOff>
    </xdr:from>
    <xdr:ext cx="467179" cy="259045"/>
    <xdr:sp macro="" textlink="">
      <xdr:nvSpPr>
        <xdr:cNvPr id="92" name="テキスト ボックス 91"/>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34</xdr:row>
      <xdr:rowOff>76200</xdr:rowOff>
    </xdr:from>
    <xdr:to>
      <xdr:col>16</xdr:col>
      <xdr:colOff>307975</xdr:colOff>
      <xdr:row>34</xdr:row>
      <xdr:rowOff>76200</xdr:rowOff>
    </xdr:to>
    <xdr:cxnSp macro="">
      <xdr:nvCxnSpPr>
        <xdr:cNvPr id="93" name="直線コネクタ 92"/>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105427</xdr:rowOff>
    </xdr:from>
    <xdr:ext cx="531299" cy="259045"/>
    <xdr:sp macro="" textlink="">
      <xdr:nvSpPr>
        <xdr:cNvPr id="94" name="テキスト ボックス 93"/>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133350</xdr:rowOff>
    </xdr:from>
    <xdr:to>
      <xdr:col>16</xdr:col>
      <xdr:colOff>307975</xdr:colOff>
      <xdr:row>32</xdr:row>
      <xdr:rowOff>133350</xdr:rowOff>
    </xdr:to>
    <xdr:cxnSp macro="">
      <xdr:nvCxnSpPr>
        <xdr:cNvPr id="95" name="直線コネクタ 94"/>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162577</xdr:rowOff>
    </xdr:from>
    <xdr:ext cx="531299" cy="259045"/>
    <xdr:sp macro="" textlink="">
      <xdr:nvSpPr>
        <xdr:cNvPr id="96" name="テキスト ボックス 95"/>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8" name="テキスト ボックス 9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9"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145780</xdr:rowOff>
    </xdr:from>
    <xdr:to>
      <xdr:col>15</xdr:col>
      <xdr:colOff>180340</xdr:colOff>
      <xdr:row>41</xdr:row>
      <xdr:rowOff>147351</xdr:rowOff>
    </xdr:to>
    <xdr:cxnSp macro="">
      <xdr:nvCxnSpPr>
        <xdr:cNvPr id="100" name="直線コネクタ 99"/>
        <xdr:cNvCxnSpPr/>
      </xdr:nvCxnSpPr>
      <xdr:spPr>
        <a:xfrm flipV="1">
          <a:off x="10476865" y="5803630"/>
          <a:ext cx="0" cy="1373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151178</xdr:rowOff>
    </xdr:from>
    <xdr:ext cx="469744" cy="259045"/>
    <xdr:sp macro="" textlink="">
      <xdr:nvSpPr>
        <xdr:cNvPr id="101" name="【道路】&#10;一人当たり延長最小値テキスト"/>
        <xdr:cNvSpPr txBox="1"/>
      </xdr:nvSpPr>
      <xdr:spPr>
        <a:xfrm>
          <a:off x="10566400" y="7180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1.102</a:t>
          </a:r>
          <a:endParaRPr kumimoji="1" lang="ja-JP" altLang="en-US" sz="1000" b="1">
            <a:latin typeface="ＭＳ Ｐゴシック"/>
          </a:endParaRPr>
        </a:p>
      </xdr:txBody>
    </xdr:sp>
    <xdr:clientData/>
  </xdr:oneCellAnchor>
  <xdr:twoCellAnchor>
    <xdr:from>
      <xdr:col>15</xdr:col>
      <xdr:colOff>92075</xdr:colOff>
      <xdr:row>41</xdr:row>
      <xdr:rowOff>147351</xdr:rowOff>
    </xdr:from>
    <xdr:to>
      <xdr:col>15</xdr:col>
      <xdr:colOff>269875</xdr:colOff>
      <xdr:row>41</xdr:row>
      <xdr:rowOff>147351</xdr:rowOff>
    </xdr:to>
    <xdr:cxnSp macro="">
      <xdr:nvCxnSpPr>
        <xdr:cNvPr id="102" name="直線コネクタ 101"/>
        <xdr:cNvCxnSpPr/>
      </xdr:nvCxnSpPr>
      <xdr:spPr>
        <a:xfrm>
          <a:off x="10388600" y="7176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92457</xdr:rowOff>
    </xdr:from>
    <xdr:ext cx="534377" cy="259045"/>
    <xdr:sp macro="" textlink="">
      <xdr:nvSpPr>
        <xdr:cNvPr id="103" name="【道路】&#10;一人当たり延長最大値テキスト"/>
        <xdr:cNvSpPr txBox="1"/>
      </xdr:nvSpPr>
      <xdr:spPr>
        <a:xfrm>
          <a:off x="10566400" y="55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10.713</a:t>
          </a:r>
          <a:endParaRPr kumimoji="1" lang="ja-JP" altLang="en-US" sz="1000" b="1">
            <a:latin typeface="ＭＳ Ｐゴシック"/>
          </a:endParaRPr>
        </a:p>
      </xdr:txBody>
    </xdr:sp>
    <xdr:clientData/>
  </xdr:oneCellAnchor>
  <xdr:twoCellAnchor>
    <xdr:from>
      <xdr:col>15</xdr:col>
      <xdr:colOff>92075</xdr:colOff>
      <xdr:row>33</xdr:row>
      <xdr:rowOff>145780</xdr:rowOff>
    </xdr:from>
    <xdr:to>
      <xdr:col>15</xdr:col>
      <xdr:colOff>269875</xdr:colOff>
      <xdr:row>33</xdr:row>
      <xdr:rowOff>145780</xdr:rowOff>
    </xdr:to>
    <xdr:cxnSp macro="">
      <xdr:nvCxnSpPr>
        <xdr:cNvPr id="104" name="直線コネクタ 103"/>
        <xdr:cNvCxnSpPr/>
      </xdr:nvCxnSpPr>
      <xdr:spPr>
        <a:xfrm>
          <a:off x="10388600" y="5803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73280</xdr:rowOff>
    </xdr:from>
    <xdr:ext cx="469744" cy="259045"/>
    <xdr:sp macro="" textlink="">
      <xdr:nvSpPr>
        <xdr:cNvPr id="105" name="【道路】&#10;一人当たり延長平均値テキスト"/>
        <xdr:cNvSpPr txBox="1"/>
      </xdr:nvSpPr>
      <xdr:spPr>
        <a:xfrm>
          <a:off x="10566400" y="62454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6.225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50403</xdr:rowOff>
    </xdr:from>
    <xdr:to>
      <xdr:col>15</xdr:col>
      <xdr:colOff>231775</xdr:colOff>
      <xdr:row>37</xdr:row>
      <xdr:rowOff>152003</xdr:rowOff>
    </xdr:to>
    <xdr:sp macro="" textlink="">
      <xdr:nvSpPr>
        <xdr:cNvPr id="106" name="フローチャート : 判断 105"/>
        <xdr:cNvSpPr/>
      </xdr:nvSpPr>
      <xdr:spPr>
        <a:xfrm>
          <a:off x="10426700" y="639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58404</xdr:rowOff>
    </xdr:from>
    <xdr:to>
      <xdr:col>15</xdr:col>
      <xdr:colOff>231775</xdr:colOff>
      <xdr:row>38</xdr:row>
      <xdr:rowOff>160004</xdr:rowOff>
    </xdr:to>
    <xdr:sp macro="" textlink="">
      <xdr:nvSpPr>
        <xdr:cNvPr id="112" name="円/楕円 111"/>
        <xdr:cNvSpPr/>
      </xdr:nvSpPr>
      <xdr:spPr>
        <a:xfrm>
          <a:off x="10426700" y="657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38</xdr:row>
      <xdr:rowOff>36831</xdr:rowOff>
    </xdr:from>
    <xdr:ext cx="469744" cy="259045"/>
    <xdr:sp macro="" textlink="">
      <xdr:nvSpPr>
        <xdr:cNvPr id="113" name="【道路】&#10;一人当たり延長該当値テキスト"/>
        <xdr:cNvSpPr txBox="1"/>
      </xdr:nvSpPr>
      <xdr:spPr>
        <a:xfrm>
          <a:off x="10566400" y="655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4.969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14" name="正方形/長方形 113"/>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21" name="正方形/長方形 120"/>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4" name="直線コネクタ 12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5" name="テキスト ボックス 124"/>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6" name="直線コネクタ 12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7" name="テキスト ボックス 12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8" name="直線コネクタ 12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9" name="テキスト ボックス 12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0" name="直線コネクタ 12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1" name="テキスト ボックス 13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2" name="直線コネクタ 13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3" name="テキスト ボックス 13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6"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59055</xdr:rowOff>
    </xdr:from>
    <xdr:to>
      <xdr:col>6</xdr:col>
      <xdr:colOff>510540</xdr:colOff>
      <xdr:row>64</xdr:row>
      <xdr:rowOff>49530</xdr:rowOff>
    </xdr:to>
    <xdr:cxnSp macro="">
      <xdr:nvCxnSpPr>
        <xdr:cNvPr id="137" name="直線コネクタ 136"/>
        <xdr:cNvCxnSpPr/>
      </xdr:nvCxnSpPr>
      <xdr:spPr>
        <a:xfrm flipV="1">
          <a:off x="4634865" y="948880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53357</xdr:rowOff>
    </xdr:from>
    <xdr:ext cx="340478" cy="259045"/>
    <xdr:sp macro="" textlink="">
      <xdr:nvSpPr>
        <xdr:cNvPr id="138" name="【橋りょう・トンネル】&#10;有形固定資産減価償却率最小値テキスト"/>
        <xdr:cNvSpPr txBox="1"/>
      </xdr:nvSpPr>
      <xdr:spPr>
        <a:xfrm>
          <a:off x="4724400" y="110261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422275</xdr:colOff>
      <xdr:row>64</xdr:row>
      <xdr:rowOff>49530</xdr:rowOff>
    </xdr:from>
    <xdr:to>
      <xdr:col>6</xdr:col>
      <xdr:colOff>600075</xdr:colOff>
      <xdr:row>64</xdr:row>
      <xdr:rowOff>49530</xdr:rowOff>
    </xdr:to>
    <xdr:cxnSp macro="">
      <xdr:nvCxnSpPr>
        <xdr:cNvPr id="139" name="直線コネクタ 138"/>
        <xdr:cNvCxnSpPr/>
      </xdr:nvCxnSpPr>
      <xdr:spPr>
        <a:xfrm>
          <a:off x="4546600" y="1102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5732</xdr:rowOff>
    </xdr:from>
    <xdr:ext cx="405111" cy="259045"/>
    <xdr:sp macro="" textlink="">
      <xdr:nvSpPr>
        <xdr:cNvPr id="140" name="【橋りょう・トンネル】&#10;有形固定資産減価償却率最大値テキスト"/>
        <xdr:cNvSpPr txBox="1"/>
      </xdr:nvSpPr>
      <xdr:spPr>
        <a:xfrm>
          <a:off x="4724400" y="926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a:t>
          </a:r>
          <a:endParaRPr kumimoji="1" lang="ja-JP" altLang="en-US" sz="1000" b="1">
            <a:latin typeface="ＭＳ Ｐゴシック"/>
          </a:endParaRPr>
        </a:p>
      </xdr:txBody>
    </xdr:sp>
    <xdr:clientData/>
  </xdr:oneCellAnchor>
  <xdr:twoCellAnchor>
    <xdr:from>
      <xdr:col>6</xdr:col>
      <xdr:colOff>422275</xdr:colOff>
      <xdr:row>55</xdr:row>
      <xdr:rowOff>59055</xdr:rowOff>
    </xdr:from>
    <xdr:to>
      <xdr:col>6</xdr:col>
      <xdr:colOff>600075</xdr:colOff>
      <xdr:row>55</xdr:row>
      <xdr:rowOff>59055</xdr:rowOff>
    </xdr:to>
    <xdr:cxnSp macro="">
      <xdr:nvCxnSpPr>
        <xdr:cNvPr id="141" name="直線コネクタ 140"/>
        <xdr:cNvCxnSpPr/>
      </xdr:nvCxnSpPr>
      <xdr:spPr>
        <a:xfrm>
          <a:off x="4546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156227</xdr:rowOff>
    </xdr:from>
    <xdr:ext cx="405111" cy="259045"/>
    <xdr:sp macro="" textlink="">
      <xdr:nvSpPr>
        <xdr:cNvPr id="142" name="【橋りょう・トンネル】&#10;有形固定資産減価償却率平均値テキスト"/>
        <xdr:cNvSpPr txBox="1"/>
      </xdr:nvSpPr>
      <xdr:spPr>
        <a:xfrm>
          <a:off x="4724400" y="9928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6350</xdr:rowOff>
    </xdr:from>
    <xdr:to>
      <xdr:col>6</xdr:col>
      <xdr:colOff>561975</xdr:colOff>
      <xdr:row>58</xdr:row>
      <xdr:rowOff>107950</xdr:rowOff>
    </xdr:to>
    <xdr:sp macro="" textlink="">
      <xdr:nvSpPr>
        <xdr:cNvPr id="143" name="フローチャート : 判断 142"/>
        <xdr:cNvSpPr/>
      </xdr:nvSpPr>
      <xdr:spPr>
        <a:xfrm>
          <a:off x="45847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80645</xdr:rowOff>
    </xdr:from>
    <xdr:to>
      <xdr:col>6</xdr:col>
      <xdr:colOff>561975</xdr:colOff>
      <xdr:row>56</xdr:row>
      <xdr:rowOff>10795</xdr:rowOff>
    </xdr:to>
    <xdr:sp macro="" textlink="">
      <xdr:nvSpPr>
        <xdr:cNvPr id="149" name="円/楕円 148"/>
        <xdr:cNvSpPr/>
      </xdr:nvSpPr>
      <xdr:spPr>
        <a:xfrm>
          <a:off x="4584700" y="951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54</xdr:row>
      <xdr:rowOff>167022</xdr:rowOff>
    </xdr:from>
    <xdr:ext cx="405111" cy="259045"/>
    <xdr:sp macro="" textlink="">
      <xdr:nvSpPr>
        <xdr:cNvPr id="150" name="【橋りょう・トンネル】&#10;有形固定資産減価償却率該当値テキスト"/>
        <xdr:cNvSpPr txBox="1"/>
      </xdr:nvSpPr>
      <xdr:spPr>
        <a:xfrm>
          <a:off x="4724400" y="9425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51" name="正方形/長方形 150"/>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2" name="正方形/長方形 15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3" name="正方形/長方形 15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4" name="正方形/長方形 15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5" name="正方形/長方形 15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6" name="正方形/長方形 15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7" name="正方形/長方形 15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194,757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8" name="正方形/長方形 157"/>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9" name="テキスト ボックス 15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0" name="直線コネクタ 15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1" name="直線コネクタ 16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2" name="テキスト ボックス 161"/>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3" name="直線コネクタ 16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61</xdr:row>
      <xdr:rowOff>67327</xdr:rowOff>
    </xdr:from>
    <xdr:ext cx="531299" cy="259045"/>
    <xdr:sp macro="" textlink="">
      <xdr:nvSpPr>
        <xdr:cNvPr id="164" name="テキスト ボックス 163"/>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5" name="直線コネクタ 16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6" name="テキスト ボックス 165"/>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7" name="直線コネクタ 16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8" name="テキスト ボックス 167"/>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9" name="直線コネクタ 16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0" name="テキスト ボックス 169"/>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2" name="テキスト ボックス 17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73"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77899</xdr:rowOff>
    </xdr:from>
    <xdr:to>
      <xdr:col>15</xdr:col>
      <xdr:colOff>180340</xdr:colOff>
      <xdr:row>64</xdr:row>
      <xdr:rowOff>51953</xdr:rowOff>
    </xdr:to>
    <xdr:cxnSp macro="">
      <xdr:nvCxnSpPr>
        <xdr:cNvPr id="174" name="直線コネクタ 173"/>
        <xdr:cNvCxnSpPr/>
      </xdr:nvCxnSpPr>
      <xdr:spPr>
        <a:xfrm flipV="1">
          <a:off x="10476865" y="9679099"/>
          <a:ext cx="0" cy="134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55780</xdr:rowOff>
    </xdr:from>
    <xdr:ext cx="469744" cy="259045"/>
    <xdr:sp macro="" textlink="">
      <xdr:nvSpPr>
        <xdr:cNvPr id="175" name="【橋りょう・トンネル】&#10;一人当たり有形固定資産（償却資産）額最小値テキスト"/>
        <xdr:cNvSpPr txBox="1"/>
      </xdr:nvSpPr>
      <xdr:spPr>
        <a:xfrm>
          <a:off x="10566400" y="11028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3,182</a:t>
          </a:r>
          <a:endParaRPr kumimoji="1" lang="ja-JP" altLang="en-US" sz="1000" b="1">
            <a:latin typeface="ＭＳ Ｐゴシック"/>
          </a:endParaRPr>
        </a:p>
      </xdr:txBody>
    </xdr:sp>
    <xdr:clientData/>
  </xdr:oneCellAnchor>
  <xdr:twoCellAnchor>
    <xdr:from>
      <xdr:col>15</xdr:col>
      <xdr:colOff>92075</xdr:colOff>
      <xdr:row>64</xdr:row>
      <xdr:rowOff>51953</xdr:rowOff>
    </xdr:from>
    <xdr:to>
      <xdr:col>15</xdr:col>
      <xdr:colOff>269875</xdr:colOff>
      <xdr:row>64</xdr:row>
      <xdr:rowOff>51953</xdr:rowOff>
    </xdr:to>
    <xdr:cxnSp macro="">
      <xdr:nvCxnSpPr>
        <xdr:cNvPr id="176" name="直線コネクタ 175"/>
        <xdr:cNvCxnSpPr/>
      </xdr:nvCxnSpPr>
      <xdr:spPr>
        <a:xfrm>
          <a:off x="10388600" y="1102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24576</xdr:rowOff>
    </xdr:from>
    <xdr:ext cx="599010" cy="259045"/>
    <xdr:sp macro="" textlink="">
      <xdr:nvSpPr>
        <xdr:cNvPr id="177" name="【橋りょう・トンネル】&#10;一人当たり有形固定資産（償却資産）額最大値テキスト"/>
        <xdr:cNvSpPr txBox="1"/>
      </xdr:nvSpPr>
      <xdr:spPr>
        <a:xfrm>
          <a:off x="10566400" y="9454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179,777</a:t>
          </a:r>
          <a:endParaRPr kumimoji="1" lang="ja-JP" altLang="en-US" sz="1000" b="1">
            <a:latin typeface="ＭＳ Ｐゴシック"/>
          </a:endParaRPr>
        </a:p>
      </xdr:txBody>
    </xdr:sp>
    <xdr:clientData/>
  </xdr:oneCellAnchor>
  <xdr:twoCellAnchor>
    <xdr:from>
      <xdr:col>15</xdr:col>
      <xdr:colOff>92075</xdr:colOff>
      <xdr:row>56</xdr:row>
      <xdr:rowOff>77899</xdr:rowOff>
    </xdr:from>
    <xdr:to>
      <xdr:col>15</xdr:col>
      <xdr:colOff>269875</xdr:colOff>
      <xdr:row>56</xdr:row>
      <xdr:rowOff>77899</xdr:rowOff>
    </xdr:to>
    <xdr:cxnSp macro="">
      <xdr:nvCxnSpPr>
        <xdr:cNvPr id="178" name="直線コネクタ 177"/>
        <xdr:cNvCxnSpPr/>
      </xdr:nvCxnSpPr>
      <xdr:spPr>
        <a:xfrm>
          <a:off x="10388600" y="9679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140796</xdr:rowOff>
    </xdr:from>
    <xdr:ext cx="534377" cy="259045"/>
    <xdr:sp macro="" textlink="">
      <xdr:nvSpPr>
        <xdr:cNvPr id="179" name="【橋りょう・トンネル】&#10;一人当たり有形固定資産（償却資産）額平均値テキスト"/>
        <xdr:cNvSpPr txBox="1"/>
      </xdr:nvSpPr>
      <xdr:spPr>
        <a:xfrm>
          <a:off x="10566400" y="10256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94,525</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162369</xdr:rowOff>
    </xdr:from>
    <xdr:to>
      <xdr:col>15</xdr:col>
      <xdr:colOff>231775</xdr:colOff>
      <xdr:row>60</xdr:row>
      <xdr:rowOff>92519</xdr:rowOff>
    </xdr:to>
    <xdr:sp macro="" textlink="">
      <xdr:nvSpPr>
        <xdr:cNvPr id="180" name="フローチャート : 判断 179"/>
        <xdr:cNvSpPr/>
      </xdr:nvSpPr>
      <xdr:spPr>
        <a:xfrm>
          <a:off x="10426700" y="1027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65008</xdr:rowOff>
    </xdr:from>
    <xdr:to>
      <xdr:col>15</xdr:col>
      <xdr:colOff>231775</xdr:colOff>
      <xdr:row>57</xdr:row>
      <xdr:rowOff>166608</xdr:rowOff>
    </xdr:to>
    <xdr:sp macro="" textlink="">
      <xdr:nvSpPr>
        <xdr:cNvPr id="186" name="円/楕円 185"/>
        <xdr:cNvSpPr/>
      </xdr:nvSpPr>
      <xdr:spPr>
        <a:xfrm>
          <a:off x="10426700" y="983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56</xdr:row>
      <xdr:rowOff>87885</xdr:rowOff>
    </xdr:from>
    <xdr:ext cx="599010" cy="259045"/>
    <xdr:sp macro="" textlink="">
      <xdr:nvSpPr>
        <xdr:cNvPr id="187" name="【橋りょう・トンネル】&#10;一人当たり有形固定資産（償却資産）額該当値テキスト"/>
        <xdr:cNvSpPr txBox="1"/>
      </xdr:nvSpPr>
      <xdr:spPr>
        <a:xfrm>
          <a:off x="10566400" y="9689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152,302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8" name="正方形/長方形 187"/>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9" name="正方形/長方形 18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0" name="正方形/長方形 18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1" name="正方形/長方形 19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2" name="正方形/長方形 19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3" name="正方形/長方形 19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4" name="正方形/長方形 19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5" name="正方形/長方形 194"/>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6" name="テキスト ボックス 19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7" name="直線コネクタ 19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8" name="テキスト ボックス 19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9" name="直線コネクタ 19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0" name="テキスト ボックス 19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1" name="直線コネクタ 20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2" name="テキスト ボックス 20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3" name="直線コネクタ 20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4" name="テキスト ボックス 20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5" name="直線コネクタ 20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6" name="テキスト ボックス 205"/>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7" name="直線コネクタ 20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8" name="テキスト ボックス 20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9"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86106</xdr:rowOff>
    </xdr:from>
    <xdr:to>
      <xdr:col>6</xdr:col>
      <xdr:colOff>510540</xdr:colOff>
      <xdr:row>85</xdr:row>
      <xdr:rowOff>163830</xdr:rowOff>
    </xdr:to>
    <xdr:cxnSp macro="">
      <xdr:nvCxnSpPr>
        <xdr:cNvPr id="210" name="直線コネクタ 209"/>
        <xdr:cNvCxnSpPr/>
      </xdr:nvCxnSpPr>
      <xdr:spPr>
        <a:xfrm flipV="1">
          <a:off x="4634865" y="13287756"/>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167657</xdr:rowOff>
    </xdr:from>
    <xdr:ext cx="405111" cy="259045"/>
    <xdr:sp macro="" textlink="">
      <xdr:nvSpPr>
        <xdr:cNvPr id="211" name="【公営住宅】&#10;有形固定資産減価償却率最小値テキスト"/>
        <xdr:cNvSpPr txBox="1"/>
      </xdr:nvSpPr>
      <xdr:spPr>
        <a:xfrm>
          <a:off x="47244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a:t>
          </a:r>
          <a:endParaRPr kumimoji="1" lang="ja-JP" altLang="en-US" sz="1000" b="1">
            <a:latin typeface="ＭＳ Ｐゴシック"/>
          </a:endParaRPr>
        </a:p>
      </xdr:txBody>
    </xdr:sp>
    <xdr:clientData/>
  </xdr:oneCellAnchor>
  <xdr:twoCellAnchor>
    <xdr:from>
      <xdr:col>6</xdr:col>
      <xdr:colOff>422275</xdr:colOff>
      <xdr:row>85</xdr:row>
      <xdr:rowOff>163830</xdr:rowOff>
    </xdr:from>
    <xdr:to>
      <xdr:col>6</xdr:col>
      <xdr:colOff>600075</xdr:colOff>
      <xdr:row>85</xdr:row>
      <xdr:rowOff>163830</xdr:rowOff>
    </xdr:to>
    <xdr:cxnSp macro="">
      <xdr:nvCxnSpPr>
        <xdr:cNvPr id="212" name="直線コネクタ 211"/>
        <xdr:cNvCxnSpPr/>
      </xdr:nvCxnSpPr>
      <xdr:spPr>
        <a:xfrm>
          <a:off x="4546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32783</xdr:rowOff>
    </xdr:from>
    <xdr:ext cx="405111" cy="259045"/>
    <xdr:sp macro="" textlink="">
      <xdr:nvSpPr>
        <xdr:cNvPr id="213" name="【公営住宅】&#10;有形固定資産減価償却率最大値テキスト"/>
        <xdr:cNvSpPr txBox="1"/>
      </xdr:nvSpPr>
      <xdr:spPr>
        <a:xfrm>
          <a:off x="4724400" y="1306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72.7</a:t>
          </a:r>
          <a:endParaRPr kumimoji="1" lang="ja-JP" altLang="en-US" sz="1000" b="1">
            <a:latin typeface="ＭＳ Ｐゴシック"/>
          </a:endParaRPr>
        </a:p>
      </xdr:txBody>
    </xdr:sp>
    <xdr:clientData/>
  </xdr:oneCellAnchor>
  <xdr:twoCellAnchor>
    <xdr:from>
      <xdr:col>6</xdr:col>
      <xdr:colOff>422275</xdr:colOff>
      <xdr:row>77</xdr:row>
      <xdr:rowOff>86106</xdr:rowOff>
    </xdr:from>
    <xdr:to>
      <xdr:col>6</xdr:col>
      <xdr:colOff>600075</xdr:colOff>
      <xdr:row>77</xdr:row>
      <xdr:rowOff>86106</xdr:rowOff>
    </xdr:to>
    <xdr:cxnSp macro="">
      <xdr:nvCxnSpPr>
        <xdr:cNvPr id="214" name="直線コネクタ 213"/>
        <xdr:cNvCxnSpPr/>
      </xdr:nvCxnSpPr>
      <xdr:spPr>
        <a:xfrm>
          <a:off x="4546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59453</xdr:rowOff>
    </xdr:from>
    <xdr:ext cx="405111" cy="259045"/>
    <xdr:sp macro="" textlink="">
      <xdr:nvSpPr>
        <xdr:cNvPr id="215" name="【公営住宅】&#10;有形固定資産減価償却率平均値テキスト"/>
        <xdr:cNvSpPr txBox="1"/>
      </xdr:nvSpPr>
      <xdr:spPr>
        <a:xfrm>
          <a:off x="4724400" y="13946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81026</xdr:rowOff>
    </xdr:from>
    <xdr:to>
      <xdr:col>6</xdr:col>
      <xdr:colOff>561975</xdr:colOff>
      <xdr:row>82</xdr:row>
      <xdr:rowOff>11176</xdr:rowOff>
    </xdr:to>
    <xdr:sp macro="" textlink="">
      <xdr:nvSpPr>
        <xdr:cNvPr id="216" name="フローチャート : 判断 215"/>
        <xdr:cNvSpPr/>
      </xdr:nvSpPr>
      <xdr:spPr>
        <a:xfrm>
          <a:off x="4584700" y="1396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7" name="テキスト ボックス 21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8" name="テキスト ボックス 21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9" name="テキスト ボックス 21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0" name="テキスト ボックス 21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1" name="テキスト ボックス 22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35306</xdr:rowOff>
    </xdr:from>
    <xdr:to>
      <xdr:col>6</xdr:col>
      <xdr:colOff>561975</xdr:colOff>
      <xdr:row>77</xdr:row>
      <xdr:rowOff>136906</xdr:rowOff>
    </xdr:to>
    <xdr:sp macro="" textlink="">
      <xdr:nvSpPr>
        <xdr:cNvPr id="222" name="円/楕円 221"/>
        <xdr:cNvSpPr/>
      </xdr:nvSpPr>
      <xdr:spPr>
        <a:xfrm>
          <a:off x="4584700" y="1323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76</xdr:row>
      <xdr:rowOff>159783</xdr:rowOff>
    </xdr:from>
    <xdr:ext cx="405111" cy="259045"/>
    <xdr:sp macro="" textlink="">
      <xdr:nvSpPr>
        <xdr:cNvPr id="223" name="【公営住宅】&#10;有形固定資産減価償却率該当値テキスト"/>
        <xdr:cNvSpPr txBox="1"/>
      </xdr:nvSpPr>
      <xdr:spPr>
        <a:xfrm>
          <a:off x="4724400" y="13189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4" name="正方形/長方形 223"/>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5" name="正方形/長方形 2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6" name="正方形/長方形 2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7" name="正方形/長方形 2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8" name="正方形/長方形 2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9" name="正方形/長方形 2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0" name="正方形/長方形 2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0.737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31" name="正方形/長方形 230"/>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2" name="テキスト ボックス 2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3" name="直線コネクタ 2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4" name="直線コネクタ 2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5" name="テキスト ボックス 2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6" name="直線コネクタ 2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7" name="テキスト ボックス 2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8" name="直線コネクタ 2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9" name="テキスト ボックス 2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0" name="直線コネクタ 2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1" name="テキスト ボックス 2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2" name="直線コネクタ 2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3" name="テキスト ボックス 2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4" name="直線コネクタ 2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5" name="テキスト ボックス 2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6"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115824</xdr:rowOff>
    </xdr:from>
    <xdr:to>
      <xdr:col>15</xdr:col>
      <xdr:colOff>180340</xdr:colOff>
      <xdr:row>86</xdr:row>
      <xdr:rowOff>61722</xdr:rowOff>
    </xdr:to>
    <xdr:cxnSp macro="">
      <xdr:nvCxnSpPr>
        <xdr:cNvPr id="247" name="直線コネクタ 246"/>
        <xdr:cNvCxnSpPr/>
      </xdr:nvCxnSpPr>
      <xdr:spPr>
        <a:xfrm flipV="1">
          <a:off x="10476865" y="13488924"/>
          <a:ext cx="0" cy="131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65549</xdr:rowOff>
    </xdr:from>
    <xdr:ext cx="469744" cy="259045"/>
    <xdr:sp macro="" textlink="">
      <xdr:nvSpPr>
        <xdr:cNvPr id="248" name="【公営住宅】&#10;一人当たり面積最小値テキスト"/>
        <xdr:cNvSpPr txBox="1"/>
      </xdr:nvSpPr>
      <xdr:spPr>
        <a:xfrm>
          <a:off x="10566400" y="1481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15</xdr:col>
      <xdr:colOff>92075</xdr:colOff>
      <xdr:row>86</xdr:row>
      <xdr:rowOff>61722</xdr:rowOff>
    </xdr:from>
    <xdr:to>
      <xdr:col>15</xdr:col>
      <xdr:colOff>269875</xdr:colOff>
      <xdr:row>86</xdr:row>
      <xdr:rowOff>61722</xdr:rowOff>
    </xdr:to>
    <xdr:cxnSp macro="">
      <xdr:nvCxnSpPr>
        <xdr:cNvPr id="249" name="直線コネクタ 248"/>
        <xdr:cNvCxnSpPr/>
      </xdr:nvCxnSpPr>
      <xdr:spPr>
        <a:xfrm>
          <a:off x="10388600" y="1480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62501</xdr:rowOff>
    </xdr:from>
    <xdr:ext cx="469744" cy="259045"/>
    <xdr:sp macro="" textlink="">
      <xdr:nvSpPr>
        <xdr:cNvPr id="250" name="【公営住宅】&#10;一人当たり面積最大値テキスト"/>
        <xdr:cNvSpPr txBox="1"/>
      </xdr:nvSpPr>
      <xdr:spPr>
        <a:xfrm>
          <a:off x="10566400" y="1326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1.798</a:t>
          </a:r>
          <a:endParaRPr kumimoji="1" lang="ja-JP" altLang="en-US" sz="1000" b="1">
            <a:latin typeface="ＭＳ Ｐゴシック"/>
          </a:endParaRPr>
        </a:p>
      </xdr:txBody>
    </xdr:sp>
    <xdr:clientData/>
  </xdr:oneCellAnchor>
  <xdr:twoCellAnchor>
    <xdr:from>
      <xdr:col>15</xdr:col>
      <xdr:colOff>92075</xdr:colOff>
      <xdr:row>78</xdr:row>
      <xdr:rowOff>115824</xdr:rowOff>
    </xdr:from>
    <xdr:to>
      <xdr:col>15</xdr:col>
      <xdr:colOff>269875</xdr:colOff>
      <xdr:row>78</xdr:row>
      <xdr:rowOff>115824</xdr:rowOff>
    </xdr:to>
    <xdr:cxnSp macro="">
      <xdr:nvCxnSpPr>
        <xdr:cNvPr id="251" name="直線コネクタ 250"/>
        <xdr:cNvCxnSpPr/>
      </xdr:nvCxnSpPr>
      <xdr:spPr>
        <a:xfrm>
          <a:off x="10388600" y="1348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65803</xdr:rowOff>
    </xdr:from>
    <xdr:ext cx="469744" cy="259045"/>
    <xdr:sp macro="" textlink="">
      <xdr:nvSpPr>
        <xdr:cNvPr id="252" name="【公営住宅】&#10;一人当たり面積平均値テキスト"/>
        <xdr:cNvSpPr txBox="1"/>
      </xdr:nvSpPr>
      <xdr:spPr>
        <a:xfrm>
          <a:off x="10566400" y="139532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0.927</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42926</xdr:rowOff>
    </xdr:from>
    <xdr:to>
      <xdr:col>15</xdr:col>
      <xdr:colOff>231775</xdr:colOff>
      <xdr:row>82</xdr:row>
      <xdr:rowOff>144526</xdr:rowOff>
    </xdr:to>
    <xdr:sp macro="" textlink="">
      <xdr:nvSpPr>
        <xdr:cNvPr id="253" name="フローチャート : 判断 252"/>
        <xdr:cNvSpPr/>
      </xdr:nvSpPr>
      <xdr:spPr>
        <a:xfrm>
          <a:off x="10426700" y="1410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4" name="テキスト ボックス 2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5" name="テキスト ボックス 2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6" name="テキスト ボックス 2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7" name="テキスト ボックス 2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8" name="テキスト ボックス 2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84</xdr:row>
      <xdr:rowOff>8637</xdr:rowOff>
    </xdr:from>
    <xdr:to>
      <xdr:col>15</xdr:col>
      <xdr:colOff>231775</xdr:colOff>
      <xdr:row>84</xdr:row>
      <xdr:rowOff>110237</xdr:rowOff>
    </xdr:to>
    <xdr:sp macro="" textlink="">
      <xdr:nvSpPr>
        <xdr:cNvPr id="259" name="円/楕円 258"/>
        <xdr:cNvSpPr/>
      </xdr:nvSpPr>
      <xdr:spPr>
        <a:xfrm>
          <a:off x="10426700" y="1441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83</xdr:row>
      <xdr:rowOff>158514</xdr:rowOff>
    </xdr:from>
    <xdr:ext cx="469744" cy="259045"/>
    <xdr:sp macro="" textlink="">
      <xdr:nvSpPr>
        <xdr:cNvPr id="260" name="【公営住宅】&#10;一人当たり面積該当値テキスト"/>
        <xdr:cNvSpPr txBox="1"/>
      </xdr:nvSpPr>
      <xdr:spPr>
        <a:xfrm>
          <a:off x="10566400" y="1438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0.522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61" name="正方形/長方形 260"/>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2" name="正方形/長方形 261"/>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3" name="正方形/長方形 262"/>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64" name="正方形/長方形 263"/>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65" name="正方形/長方形 264"/>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6" name="正方形/長方形 265"/>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67" name="正方形/長方形 266"/>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68" name="正方形/長方形 267"/>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69" name="正方形/長方形 268"/>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70" name="正方形/長方形 269"/>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71" name="正方形/長方形 270"/>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72" name="正方形/長方形 271"/>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73" name="正方形/長方形 272"/>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4" name="正方形/長方形 27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5" name="正方形/長方形 27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6" name="正方形/長方形 27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77" name="正方形/長方形 27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78" name="正方形/長方形 27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79" name="正方形/長方形 27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80" name="正方形/長方形 279"/>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1" name="テキスト ボックス 28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2" name="直線コネクタ 28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283" name="直線コネクタ 28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284" name="テキスト ボックス 28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85" name="直線コネクタ 28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86" name="テキスト ボックス 28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87" name="直線コネクタ 28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88" name="テキスト ボックス 28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89" name="直線コネクタ 28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90" name="テキスト ボックス 28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291" name="直線コネクタ 29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292" name="テキスト ボックス 29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293" name="直線コネクタ 29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294" name="テキスト ボックス 29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5" name="直線コネクタ 29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96" name="テキスト ボックス 29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297"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40277</xdr:rowOff>
    </xdr:from>
    <xdr:to>
      <xdr:col>23</xdr:col>
      <xdr:colOff>516889</xdr:colOff>
      <xdr:row>41</xdr:row>
      <xdr:rowOff>63137</xdr:rowOff>
    </xdr:to>
    <xdr:cxnSp macro="">
      <xdr:nvCxnSpPr>
        <xdr:cNvPr id="298" name="直線コネクタ 297"/>
        <xdr:cNvCxnSpPr/>
      </xdr:nvCxnSpPr>
      <xdr:spPr>
        <a:xfrm flipV="1">
          <a:off x="16318864" y="5869577"/>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66964</xdr:rowOff>
    </xdr:from>
    <xdr:ext cx="405111" cy="259045"/>
    <xdr:sp macro="" textlink="">
      <xdr:nvSpPr>
        <xdr:cNvPr id="299" name="【認定こども園・幼稚園・保育所】&#10;有形固定資産減価償却率最小値テキスト"/>
        <xdr:cNvSpPr txBox="1"/>
      </xdr:nvSpPr>
      <xdr:spPr>
        <a:xfrm>
          <a:off x="16408400" y="709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a:t>
          </a:r>
          <a:endParaRPr kumimoji="1" lang="ja-JP" altLang="en-US" sz="1000" b="1">
            <a:latin typeface="ＭＳ Ｐゴシック"/>
          </a:endParaRPr>
        </a:p>
      </xdr:txBody>
    </xdr:sp>
    <xdr:clientData/>
  </xdr:oneCellAnchor>
  <xdr:twoCellAnchor>
    <xdr:from>
      <xdr:col>23</xdr:col>
      <xdr:colOff>428625</xdr:colOff>
      <xdr:row>41</xdr:row>
      <xdr:rowOff>63137</xdr:rowOff>
    </xdr:from>
    <xdr:to>
      <xdr:col>23</xdr:col>
      <xdr:colOff>606425</xdr:colOff>
      <xdr:row>41</xdr:row>
      <xdr:rowOff>63137</xdr:rowOff>
    </xdr:to>
    <xdr:cxnSp macro="">
      <xdr:nvCxnSpPr>
        <xdr:cNvPr id="300" name="直線コネクタ 299"/>
        <xdr:cNvCxnSpPr/>
      </xdr:nvCxnSpPr>
      <xdr:spPr>
        <a:xfrm>
          <a:off x="16230600" y="709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158404</xdr:rowOff>
    </xdr:from>
    <xdr:ext cx="405111" cy="259045"/>
    <xdr:sp macro="" textlink="">
      <xdr:nvSpPr>
        <xdr:cNvPr id="301" name="【認定こども園・幼稚園・保育所】&#10;有形固定資産減価償却率最大値テキスト"/>
        <xdr:cNvSpPr txBox="1"/>
      </xdr:nvSpPr>
      <xdr:spPr>
        <a:xfrm>
          <a:off x="164084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23</xdr:col>
      <xdr:colOff>428625</xdr:colOff>
      <xdr:row>34</xdr:row>
      <xdr:rowOff>40277</xdr:rowOff>
    </xdr:from>
    <xdr:to>
      <xdr:col>23</xdr:col>
      <xdr:colOff>606425</xdr:colOff>
      <xdr:row>34</xdr:row>
      <xdr:rowOff>40277</xdr:rowOff>
    </xdr:to>
    <xdr:cxnSp macro="">
      <xdr:nvCxnSpPr>
        <xdr:cNvPr id="302" name="直線コネクタ 301"/>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89099</xdr:rowOff>
    </xdr:from>
    <xdr:ext cx="405111" cy="259045"/>
    <xdr:sp macro="" textlink="">
      <xdr:nvSpPr>
        <xdr:cNvPr id="303" name="【認定こども園・幼稚園・保育所】&#10;有形固定資産減価償却率平均値テキスト"/>
        <xdr:cNvSpPr txBox="1"/>
      </xdr:nvSpPr>
      <xdr:spPr>
        <a:xfrm>
          <a:off x="16408400" y="6261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66222</xdr:rowOff>
    </xdr:from>
    <xdr:to>
      <xdr:col>23</xdr:col>
      <xdr:colOff>568325</xdr:colOff>
      <xdr:row>37</xdr:row>
      <xdr:rowOff>167822</xdr:rowOff>
    </xdr:to>
    <xdr:sp macro="" textlink="">
      <xdr:nvSpPr>
        <xdr:cNvPr id="304" name="フローチャート : 判断 303"/>
        <xdr:cNvSpPr/>
      </xdr:nvSpPr>
      <xdr:spPr>
        <a:xfrm>
          <a:off x="162687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5" name="テキスト ボックス 30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06" name="テキスト ボックス 30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07" name="テキスト ボックス 30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08" name="テキスト ボックス 30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09" name="テキスト ボックス 30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110308</xdr:rowOff>
    </xdr:from>
    <xdr:to>
      <xdr:col>23</xdr:col>
      <xdr:colOff>568325</xdr:colOff>
      <xdr:row>38</xdr:row>
      <xdr:rowOff>40458</xdr:rowOff>
    </xdr:to>
    <xdr:sp macro="" textlink="">
      <xdr:nvSpPr>
        <xdr:cNvPr id="310" name="円/楕円 309"/>
        <xdr:cNvSpPr/>
      </xdr:nvSpPr>
      <xdr:spPr>
        <a:xfrm>
          <a:off x="16268700" y="645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37</xdr:row>
      <xdr:rowOff>88735</xdr:rowOff>
    </xdr:from>
    <xdr:ext cx="405111" cy="259045"/>
    <xdr:sp macro="" textlink="">
      <xdr:nvSpPr>
        <xdr:cNvPr id="311" name="【認定こども園・幼稚園・保育所】&#10;有形固定資産減価償却率該当値テキスト"/>
        <xdr:cNvSpPr txBox="1"/>
      </xdr:nvSpPr>
      <xdr:spPr>
        <a:xfrm>
          <a:off x="16408400" y="643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12" name="正方形/長方形 311"/>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3" name="正方形/長方形 31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4" name="正方形/長方形 31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5" name="正方形/長方形 31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16" name="正方形/長方形 31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17" name="正方形/長方形 31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18" name="正方形/長方形 31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19" name="正方形/長方形 318"/>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0" name="テキスト ボックス 31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1" name="直線コネクタ 32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22" name="直線コネクタ 32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23" name="テキスト ボックス 32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24" name="直線コネクタ 32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25" name="テキスト ボックス 32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26" name="直線コネクタ 32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27" name="テキスト ボックス 32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28" name="直線コネクタ 32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29" name="テキスト ボックス 32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0" name="直線コネクタ 32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1" name="テキスト ボックス 33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32"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55626</xdr:rowOff>
    </xdr:from>
    <xdr:to>
      <xdr:col>32</xdr:col>
      <xdr:colOff>186689</xdr:colOff>
      <xdr:row>41</xdr:row>
      <xdr:rowOff>92202</xdr:rowOff>
    </xdr:to>
    <xdr:cxnSp macro="">
      <xdr:nvCxnSpPr>
        <xdr:cNvPr id="333" name="直線コネクタ 332"/>
        <xdr:cNvCxnSpPr/>
      </xdr:nvCxnSpPr>
      <xdr:spPr>
        <a:xfrm flipV="1">
          <a:off x="22160864" y="6056376"/>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96029</xdr:rowOff>
    </xdr:from>
    <xdr:ext cx="469744" cy="259045"/>
    <xdr:sp macro="" textlink="">
      <xdr:nvSpPr>
        <xdr:cNvPr id="334" name="【認定こども園・幼稚園・保育所】&#10;一人当たり面積最小値テキスト"/>
        <xdr:cNvSpPr txBox="1"/>
      </xdr:nvSpPr>
      <xdr:spPr>
        <a:xfrm>
          <a:off x="222504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32</xdr:col>
      <xdr:colOff>98425</xdr:colOff>
      <xdr:row>41</xdr:row>
      <xdr:rowOff>92202</xdr:rowOff>
    </xdr:from>
    <xdr:to>
      <xdr:col>32</xdr:col>
      <xdr:colOff>276225</xdr:colOff>
      <xdr:row>41</xdr:row>
      <xdr:rowOff>92202</xdr:rowOff>
    </xdr:to>
    <xdr:cxnSp macro="">
      <xdr:nvCxnSpPr>
        <xdr:cNvPr id="335" name="直線コネクタ 334"/>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34</xdr:row>
      <xdr:rowOff>2303</xdr:rowOff>
    </xdr:from>
    <xdr:ext cx="469744" cy="259045"/>
    <xdr:sp macro="" textlink="">
      <xdr:nvSpPr>
        <xdr:cNvPr id="336" name="【認定こども園・幼稚園・保育所】&#10;一人当たり面積最大値テキスト"/>
        <xdr:cNvSpPr txBox="1"/>
      </xdr:nvSpPr>
      <xdr:spPr>
        <a:xfrm>
          <a:off x="22250400" y="583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0.242</a:t>
          </a:r>
          <a:endParaRPr kumimoji="1" lang="ja-JP" altLang="en-US" sz="1000" b="1">
            <a:latin typeface="ＭＳ Ｐゴシック"/>
          </a:endParaRPr>
        </a:p>
      </xdr:txBody>
    </xdr:sp>
    <xdr:clientData/>
  </xdr:oneCellAnchor>
  <xdr:twoCellAnchor>
    <xdr:from>
      <xdr:col>32</xdr:col>
      <xdr:colOff>98425</xdr:colOff>
      <xdr:row>35</xdr:row>
      <xdr:rowOff>55626</xdr:rowOff>
    </xdr:from>
    <xdr:to>
      <xdr:col>32</xdr:col>
      <xdr:colOff>276225</xdr:colOff>
      <xdr:row>35</xdr:row>
      <xdr:rowOff>55626</xdr:rowOff>
    </xdr:to>
    <xdr:cxnSp macro="">
      <xdr:nvCxnSpPr>
        <xdr:cNvPr id="337" name="直線コネクタ 336"/>
        <xdr:cNvCxnSpPr/>
      </xdr:nvCxnSpPr>
      <xdr:spPr>
        <a:xfrm>
          <a:off x="22072600" y="605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97553</xdr:rowOff>
    </xdr:from>
    <xdr:ext cx="469744" cy="259045"/>
    <xdr:sp macro="" textlink="">
      <xdr:nvSpPr>
        <xdr:cNvPr id="338" name="【認定こども園・幼稚園・保育所】&#10;一人当たり面積平均値テキスト"/>
        <xdr:cNvSpPr txBox="1"/>
      </xdr:nvSpPr>
      <xdr:spPr>
        <a:xfrm>
          <a:off x="22250400" y="6784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119126</xdr:rowOff>
    </xdr:from>
    <xdr:to>
      <xdr:col>32</xdr:col>
      <xdr:colOff>238125</xdr:colOff>
      <xdr:row>40</xdr:row>
      <xdr:rowOff>49276</xdr:rowOff>
    </xdr:to>
    <xdr:sp macro="" textlink="">
      <xdr:nvSpPr>
        <xdr:cNvPr id="339" name="フローチャート : 判断 338"/>
        <xdr:cNvSpPr/>
      </xdr:nvSpPr>
      <xdr:spPr>
        <a:xfrm>
          <a:off x="221107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0" name="テキスト ボックス 33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1" name="テキスト ボックス 34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2" name="テキスト ボックス 34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43" name="テキスト ボックス 34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44" name="テキスト ボックス 34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35</xdr:row>
      <xdr:rowOff>4826</xdr:rowOff>
    </xdr:from>
    <xdr:to>
      <xdr:col>32</xdr:col>
      <xdr:colOff>238125</xdr:colOff>
      <xdr:row>35</xdr:row>
      <xdr:rowOff>106426</xdr:rowOff>
    </xdr:to>
    <xdr:sp macro="" textlink="">
      <xdr:nvSpPr>
        <xdr:cNvPr id="345" name="円/楕円 344"/>
        <xdr:cNvSpPr/>
      </xdr:nvSpPr>
      <xdr:spPr>
        <a:xfrm>
          <a:off x="22110700" y="600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34</xdr:row>
      <xdr:rowOff>129303</xdr:rowOff>
    </xdr:from>
    <xdr:ext cx="469744" cy="259045"/>
    <xdr:sp macro="" textlink="">
      <xdr:nvSpPr>
        <xdr:cNvPr id="346" name="【認定こども園・幼稚園・保育所】&#10;一人当たり面積該当値テキスト"/>
        <xdr:cNvSpPr txBox="1"/>
      </xdr:nvSpPr>
      <xdr:spPr>
        <a:xfrm>
          <a:off x="22250400" y="595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0.242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47" name="正方形/長方形 346"/>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48" name="正方形/長方形 34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49" name="正方形/長方形 34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0" name="正方形/長方形 34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1" name="正方形/長方形 35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2" name="正方形/長方形 35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3" name="正方形/長方形 35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54" name="正方形/長方形 353"/>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55" name="テキスト ボックス 35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56" name="直線コネクタ 35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57" name="テキスト ボックス 35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58" name="直線コネクタ 35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59" name="テキスト ボックス 35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60" name="直線コネクタ 35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61" name="テキスト ボックス 36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62" name="直線コネクタ 36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63" name="テキスト ボックス 36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64" name="直線コネクタ 36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65" name="テキスト ボックス 36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66" name="直線コネクタ 36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67" name="テキスト ボックス 36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68" name="直線コネクタ 36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69" name="テキスト ボックス 36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70"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87630</xdr:rowOff>
    </xdr:from>
    <xdr:to>
      <xdr:col>23</xdr:col>
      <xdr:colOff>516889</xdr:colOff>
      <xdr:row>62</xdr:row>
      <xdr:rowOff>148590</xdr:rowOff>
    </xdr:to>
    <xdr:cxnSp macro="">
      <xdr:nvCxnSpPr>
        <xdr:cNvPr id="371" name="直線コネクタ 370"/>
        <xdr:cNvCxnSpPr/>
      </xdr:nvCxnSpPr>
      <xdr:spPr>
        <a:xfrm flipV="1">
          <a:off x="16318864" y="951738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152417</xdr:rowOff>
    </xdr:from>
    <xdr:ext cx="405111" cy="259045"/>
    <xdr:sp macro="" textlink="">
      <xdr:nvSpPr>
        <xdr:cNvPr id="372" name="【学校施設】&#10;有形固定資産減価償却率最小値テキスト"/>
        <xdr:cNvSpPr txBox="1"/>
      </xdr:nvSpPr>
      <xdr:spPr>
        <a:xfrm>
          <a:off x="16408400"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47.1</a:t>
          </a:r>
          <a:endParaRPr kumimoji="1" lang="ja-JP" altLang="en-US" sz="1000" b="1">
            <a:latin typeface="ＭＳ Ｐゴシック"/>
          </a:endParaRPr>
        </a:p>
      </xdr:txBody>
    </xdr:sp>
    <xdr:clientData/>
  </xdr:oneCellAnchor>
  <xdr:twoCellAnchor>
    <xdr:from>
      <xdr:col>23</xdr:col>
      <xdr:colOff>428625</xdr:colOff>
      <xdr:row>62</xdr:row>
      <xdr:rowOff>148590</xdr:rowOff>
    </xdr:from>
    <xdr:to>
      <xdr:col>23</xdr:col>
      <xdr:colOff>606425</xdr:colOff>
      <xdr:row>62</xdr:row>
      <xdr:rowOff>148590</xdr:rowOff>
    </xdr:to>
    <xdr:cxnSp macro="">
      <xdr:nvCxnSpPr>
        <xdr:cNvPr id="373" name="直線コネクタ 372"/>
        <xdr:cNvCxnSpPr/>
      </xdr:nvCxnSpPr>
      <xdr:spPr>
        <a:xfrm>
          <a:off x="16230600" y="1077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34307</xdr:rowOff>
    </xdr:from>
    <xdr:ext cx="405111" cy="259045"/>
    <xdr:sp macro="" textlink="">
      <xdr:nvSpPr>
        <xdr:cNvPr id="374" name="【学校施設】&#10;有形固定資産減価償却率最大値テキスト"/>
        <xdr:cNvSpPr txBox="1"/>
      </xdr:nvSpPr>
      <xdr:spPr>
        <a:xfrm>
          <a:off x="164084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23</xdr:col>
      <xdr:colOff>428625</xdr:colOff>
      <xdr:row>55</xdr:row>
      <xdr:rowOff>87630</xdr:rowOff>
    </xdr:from>
    <xdr:to>
      <xdr:col>23</xdr:col>
      <xdr:colOff>606425</xdr:colOff>
      <xdr:row>55</xdr:row>
      <xdr:rowOff>87630</xdr:rowOff>
    </xdr:to>
    <xdr:cxnSp macro="">
      <xdr:nvCxnSpPr>
        <xdr:cNvPr id="375" name="直線コネクタ 374"/>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38117</xdr:rowOff>
    </xdr:from>
    <xdr:ext cx="405111" cy="259045"/>
    <xdr:sp macro="" textlink="">
      <xdr:nvSpPr>
        <xdr:cNvPr id="376" name="【学校施設】&#10;有形固定資産減価償却率平均値テキスト"/>
        <xdr:cNvSpPr txBox="1"/>
      </xdr:nvSpPr>
      <xdr:spPr>
        <a:xfrm>
          <a:off x="16408400" y="10153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59690</xdr:rowOff>
    </xdr:from>
    <xdr:to>
      <xdr:col>23</xdr:col>
      <xdr:colOff>568325</xdr:colOff>
      <xdr:row>59</xdr:row>
      <xdr:rowOff>161290</xdr:rowOff>
    </xdr:to>
    <xdr:sp macro="" textlink="">
      <xdr:nvSpPr>
        <xdr:cNvPr id="377" name="フローチャート : 判断 376"/>
        <xdr:cNvSpPr/>
      </xdr:nvSpPr>
      <xdr:spPr>
        <a:xfrm>
          <a:off x="162687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78" name="テキスト ボックス 37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79" name="テキスト ボックス 37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0" name="テキスト ボックス 37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1" name="テキスト ボックス 38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82" name="テキスト ボックス 38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59</xdr:row>
      <xdr:rowOff>40640</xdr:rowOff>
    </xdr:from>
    <xdr:to>
      <xdr:col>23</xdr:col>
      <xdr:colOff>568325</xdr:colOff>
      <xdr:row>59</xdr:row>
      <xdr:rowOff>142240</xdr:rowOff>
    </xdr:to>
    <xdr:sp macro="" textlink="">
      <xdr:nvSpPr>
        <xdr:cNvPr id="383" name="円/楕円 382"/>
        <xdr:cNvSpPr/>
      </xdr:nvSpPr>
      <xdr:spPr>
        <a:xfrm>
          <a:off x="162687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58</xdr:row>
      <xdr:rowOff>63517</xdr:rowOff>
    </xdr:from>
    <xdr:ext cx="405111" cy="259045"/>
    <xdr:sp macro="" textlink="">
      <xdr:nvSpPr>
        <xdr:cNvPr id="384" name="【学校施設】&#10;有形固定資産減価償却率該当値テキスト"/>
        <xdr:cNvSpPr txBox="1"/>
      </xdr:nvSpPr>
      <xdr:spPr>
        <a:xfrm>
          <a:off x="16408400"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85" name="正方形/長方形 384"/>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86" name="正方形/長方形 38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87" name="正方形/長方形 38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88" name="正方形/長方形 38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89" name="正方形/長方形 38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0" name="正方形/長方形 38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91" name="正方形/長方形 39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92" name="正方形/長方形 391"/>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93" name="テキスト ボックス 39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94" name="直線コネクタ 39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95" name="テキスト ボックス 39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96" name="直線コネクタ 39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97" name="テキスト ボックス 39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98" name="直線コネクタ 39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99" name="テキスト ボックス 39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00" name="直線コネクタ 39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01" name="テキスト ボックス 40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02" name="直線コネクタ 40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03" name="テキスト ボックス 40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04" name="直線コネクタ 40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05" name="テキスト ボックス 40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06" name="直線コネクタ 40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07" name="テキスト ボックス 40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08"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67056</xdr:rowOff>
    </xdr:from>
    <xdr:to>
      <xdr:col>32</xdr:col>
      <xdr:colOff>186689</xdr:colOff>
      <xdr:row>64</xdr:row>
      <xdr:rowOff>72771</xdr:rowOff>
    </xdr:to>
    <xdr:cxnSp macro="">
      <xdr:nvCxnSpPr>
        <xdr:cNvPr id="409" name="直線コネクタ 408"/>
        <xdr:cNvCxnSpPr/>
      </xdr:nvCxnSpPr>
      <xdr:spPr>
        <a:xfrm flipV="1">
          <a:off x="22160864" y="9668256"/>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76598</xdr:rowOff>
    </xdr:from>
    <xdr:ext cx="469744" cy="259045"/>
    <xdr:sp macro="" textlink="">
      <xdr:nvSpPr>
        <xdr:cNvPr id="410" name="【学校施設】&#10;一人当たり面積最小値テキスト"/>
        <xdr:cNvSpPr txBox="1"/>
      </xdr:nvSpPr>
      <xdr:spPr>
        <a:xfrm>
          <a:off x="22250400" y="1104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32</xdr:col>
      <xdr:colOff>98425</xdr:colOff>
      <xdr:row>64</xdr:row>
      <xdr:rowOff>72771</xdr:rowOff>
    </xdr:from>
    <xdr:to>
      <xdr:col>32</xdr:col>
      <xdr:colOff>276225</xdr:colOff>
      <xdr:row>64</xdr:row>
      <xdr:rowOff>72771</xdr:rowOff>
    </xdr:to>
    <xdr:cxnSp macro="">
      <xdr:nvCxnSpPr>
        <xdr:cNvPr id="411" name="直線コネクタ 410"/>
        <xdr:cNvCxnSpPr/>
      </xdr:nvCxnSpPr>
      <xdr:spPr>
        <a:xfrm>
          <a:off x="22072600" y="1104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13733</xdr:rowOff>
    </xdr:from>
    <xdr:ext cx="469744" cy="259045"/>
    <xdr:sp macro="" textlink="">
      <xdr:nvSpPr>
        <xdr:cNvPr id="412" name="【学校施設】&#10;一人当たり面積最大値テキスト"/>
        <xdr:cNvSpPr txBox="1"/>
      </xdr:nvSpPr>
      <xdr:spPr>
        <a:xfrm>
          <a:off x="22250400" y="944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4.624</a:t>
          </a:r>
          <a:endParaRPr kumimoji="1" lang="ja-JP" altLang="en-US" sz="1000" b="1">
            <a:latin typeface="ＭＳ Ｐゴシック"/>
          </a:endParaRPr>
        </a:p>
      </xdr:txBody>
    </xdr:sp>
    <xdr:clientData/>
  </xdr:oneCellAnchor>
  <xdr:twoCellAnchor>
    <xdr:from>
      <xdr:col>32</xdr:col>
      <xdr:colOff>98425</xdr:colOff>
      <xdr:row>56</xdr:row>
      <xdr:rowOff>67056</xdr:rowOff>
    </xdr:from>
    <xdr:to>
      <xdr:col>32</xdr:col>
      <xdr:colOff>276225</xdr:colOff>
      <xdr:row>56</xdr:row>
      <xdr:rowOff>67056</xdr:rowOff>
    </xdr:to>
    <xdr:cxnSp macro="">
      <xdr:nvCxnSpPr>
        <xdr:cNvPr id="413" name="直線コネクタ 412"/>
        <xdr:cNvCxnSpPr/>
      </xdr:nvCxnSpPr>
      <xdr:spPr>
        <a:xfrm>
          <a:off x="22072600" y="966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125620</xdr:rowOff>
    </xdr:from>
    <xdr:ext cx="469744" cy="259045"/>
    <xdr:sp macro="" textlink="">
      <xdr:nvSpPr>
        <xdr:cNvPr id="414" name="【学校施設】&#10;一人当たり面積平均値テキスト"/>
        <xdr:cNvSpPr txBox="1"/>
      </xdr:nvSpPr>
      <xdr:spPr>
        <a:xfrm>
          <a:off x="22250400" y="10584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1.697</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102743</xdr:rowOff>
    </xdr:from>
    <xdr:to>
      <xdr:col>32</xdr:col>
      <xdr:colOff>238125</xdr:colOff>
      <xdr:row>63</xdr:row>
      <xdr:rowOff>32893</xdr:rowOff>
    </xdr:to>
    <xdr:sp macro="" textlink="">
      <xdr:nvSpPr>
        <xdr:cNvPr id="415" name="フローチャート : 判断 414"/>
        <xdr:cNvSpPr/>
      </xdr:nvSpPr>
      <xdr:spPr>
        <a:xfrm>
          <a:off x="22110700" y="1073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16" name="テキスト ボックス 41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17" name="テキスト ボックス 41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18" name="テキスト ボックス 41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19" name="テキスト ボックス 41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20" name="テキスト ボックス 41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63</xdr:row>
      <xdr:rowOff>90170</xdr:rowOff>
    </xdr:from>
    <xdr:to>
      <xdr:col>32</xdr:col>
      <xdr:colOff>238125</xdr:colOff>
      <xdr:row>64</xdr:row>
      <xdr:rowOff>20320</xdr:rowOff>
    </xdr:to>
    <xdr:sp macro="" textlink="">
      <xdr:nvSpPr>
        <xdr:cNvPr id="421" name="円/楕円 420"/>
        <xdr:cNvSpPr/>
      </xdr:nvSpPr>
      <xdr:spPr>
        <a:xfrm>
          <a:off x="221107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63</xdr:row>
      <xdr:rowOff>5097</xdr:rowOff>
    </xdr:from>
    <xdr:ext cx="469744" cy="259045"/>
    <xdr:sp macro="" textlink="">
      <xdr:nvSpPr>
        <xdr:cNvPr id="422" name="【学校施設】&#10;一人当たり面積該当値テキスト"/>
        <xdr:cNvSpPr txBox="1"/>
      </xdr:nvSpPr>
      <xdr:spPr>
        <a:xfrm>
          <a:off x="22250400" y="1080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23" name="正方形/長方形 422"/>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24" name="正方形/長方形 4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25" name="正方形/長方形 4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26" name="正方形/長方形 4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27" name="正方形/長方形 4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28" name="正方形/長方形 4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29" name="正方形/長方形 4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30" name="正方形/長方形 429"/>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31" name="テキスト ボックス 4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32" name="直線コネクタ 4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33" name="テキスト ボックス 43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34" name="直線コネクタ 4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35" name="テキスト ボックス 43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36" name="直線コネクタ 4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37" name="テキスト ボックス 4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38" name="直線コネクタ 4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39" name="テキスト ボックス 4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40" name="直線コネクタ 4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41" name="テキスト ボックス 4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42" name="直線コネクタ 4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43" name="テキスト ボックス 44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44" name="直線コネクタ 4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45" name="テキスト ボックス 44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446" name="【児童館】&#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0</xdr:rowOff>
    </xdr:from>
    <xdr:to>
      <xdr:col>23</xdr:col>
      <xdr:colOff>516889</xdr:colOff>
      <xdr:row>85</xdr:row>
      <xdr:rowOff>148589</xdr:rowOff>
    </xdr:to>
    <xdr:cxnSp macro="">
      <xdr:nvCxnSpPr>
        <xdr:cNvPr id="447" name="直線コネクタ 446"/>
        <xdr:cNvCxnSpPr/>
      </xdr:nvCxnSpPr>
      <xdr:spPr>
        <a:xfrm flipV="1">
          <a:off x="16318864" y="13544550"/>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152416</xdr:rowOff>
    </xdr:from>
    <xdr:ext cx="405111" cy="259045"/>
    <xdr:sp macro="" textlink="">
      <xdr:nvSpPr>
        <xdr:cNvPr id="448" name="【児童館】&#10;有形固定資産減価償却率最小値テキスト"/>
        <xdr:cNvSpPr txBox="1"/>
      </xdr:nvSpPr>
      <xdr:spPr>
        <a:xfrm>
          <a:off x="16408400" y="1472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a:t>
          </a:r>
          <a:endParaRPr kumimoji="1" lang="ja-JP" altLang="en-US" sz="1000" b="1">
            <a:latin typeface="ＭＳ Ｐゴシック"/>
          </a:endParaRPr>
        </a:p>
      </xdr:txBody>
    </xdr:sp>
    <xdr:clientData/>
  </xdr:oneCellAnchor>
  <xdr:twoCellAnchor>
    <xdr:from>
      <xdr:col>23</xdr:col>
      <xdr:colOff>428625</xdr:colOff>
      <xdr:row>85</xdr:row>
      <xdr:rowOff>148589</xdr:rowOff>
    </xdr:from>
    <xdr:to>
      <xdr:col>23</xdr:col>
      <xdr:colOff>606425</xdr:colOff>
      <xdr:row>85</xdr:row>
      <xdr:rowOff>148589</xdr:rowOff>
    </xdr:to>
    <xdr:cxnSp macro="">
      <xdr:nvCxnSpPr>
        <xdr:cNvPr id="449" name="直線コネクタ 448"/>
        <xdr:cNvCxnSpPr/>
      </xdr:nvCxnSpPr>
      <xdr:spPr>
        <a:xfrm>
          <a:off x="16230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118127</xdr:rowOff>
    </xdr:from>
    <xdr:ext cx="405111" cy="259045"/>
    <xdr:sp macro="" textlink="">
      <xdr:nvSpPr>
        <xdr:cNvPr id="450" name="【児童館】&#10;有形固定資産減価償却率最大値テキスト"/>
        <xdr:cNvSpPr txBox="1"/>
      </xdr:nvSpPr>
      <xdr:spPr>
        <a:xfrm>
          <a:off x="16408400"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23</xdr:col>
      <xdr:colOff>428625</xdr:colOff>
      <xdr:row>79</xdr:row>
      <xdr:rowOff>0</xdr:rowOff>
    </xdr:from>
    <xdr:to>
      <xdr:col>23</xdr:col>
      <xdr:colOff>606425</xdr:colOff>
      <xdr:row>79</xdr:row>
      <xdr:rowOff>0</xdr:rowOff>
    </xdr:to>
    <xdr:cxnSp macro="">
      <xdr:nvCxnSpPr>
        <xdr:cNvPr id="451" name="直線コネクタ 450"/>
        <xdr:cNvCxnSpPr/>
      </xdr:nvCxnSpPr>
      <xdr:spPr>
        <a:xfrm>
          <a:off x="16230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1922</xdr:rowOff>
    </xdr:from>
    <xdr:ext cx="405111" cy="259045"/>
    <xdr:sp macro="" textlink="">
      <xdr:nvSpPr>
        <xdr:cNvPr id="452" name="【児童館】&#10;有形固定資産減価償却率平均値テキスト"/>
        <xdr:cNvSpPr txBox="1"/>
      </xdr:nvSpPr>
      <xdr:spPr>
        <a:xfrm>
          <a:off x="16408400" y="14232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49.1</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23495</xdr:rowOff>
    </xdr:from>
    <xdr:to>
      <xdr:col>23</xdr:col>
      <xdr:colOff>568325</xdr:colOff>
      <xdr:row>83</xdr:row>
      <xdr:rowOff>125095</xdr:rowOff>
    </xdr:to>
    <xdr:sp macro="" textlink="">
      <xdr:nvSpPr>
        <xdr:cNvPr id="453" name="フローチャート : 判断 452"/>
        <xdr:cNvSpPr/>
      </xdr:nvSpPr>
      <xdr:spPr>
        <a:xfrm>
          <a:off x="162687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54" name="テキスト ボックス 4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55" name="テキスト ボックス 4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56" name="テキスト ボックス 4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57" name="テキスト ボックス 4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58" name="テキスト ボックス 4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120650</xdr:rowOff>
    </xdr:from>
    <xdr:to>
      <xdr:col>23</xdr:col>
      <xdr:colOff>568325</xdr:colOff>
      <xdr:row>79</xdr:row>
      <xdr:rowOff>50800</xdr:rowOff>
    </xdr:to>
    <xdr:sp macro="" textlink="">
      <xdr:nvSpPr>
        <xdr:cNvPr id="459" name="円/楕円 458"/>
        <xdr:cNvSpPr/>
      </xdr:nvSpPr>
      <xdr:spPr>
        <a:xfrm>
          <a:off x="16268700" y="1349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78</xdr:row>
      <xdr:rowOff>73677</xdr:rowOff>
    </xdr:from>
    <xdr:ext cx="405111" cy="259045"/>
    <xdr:sp macro="" textlink="">
      <xdr:nvSpPr>
        <xdr:cNvPr id="460" name="【児童館】&#10;有形固定資産減価償却率該当値テキスト"/>
        <xdr:cNvSpPr txBox="1"/>
      </xdr:nvSpPr>
      <xdr:spPr>
        <a:xfrm>
          <a:off x="16408400" y="13446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461" name="正方形/長方形 460"/>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62" name="正方形/長方形 46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63" name="正方形/長方形 46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64" name="正方形/長方形 46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65" name="正方形/長方形 46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66" name="正方形/長方形 46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67" name="正方形/長方形 46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68" name="正方形/長方形 467"/>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69" name="テキスト ボックス 46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70" name="直線コネクタ 46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71" name="直線コネクタ 47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72" name="テキスト ボックス 47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73" name="直線コネクタ 47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74" name="テキスト ボックス 47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75" name="直線コネクタ 47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76" name="テキスト ボックス 47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77" name="直線コネクタ 47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78" name="テキスト ボックス 47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79" name="直線コネクタ 47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80" name="テキスト ボックス 47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81" name="直線コネクタ 48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82" name="テキスト ボックス 48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83" name="直線コネクタ 48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84" name="テキスト ボックス 48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485" name="【児童館】&#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103414</xdr:rowOff>
    </xdr:from>
    <xdr:to>
      <xdr:col>32</xdr:col>
      <xdr:colOff>186689</xdr:colOff>
      <xdr:row>85</xdr:row>
      <xdr:rowOff>111579</xdr:rowOff>
    </xdr:to>
    <xdr:cxnSp macro="">
      <xdr:nvCxnSpPr>
        <xdr:cNvPr id="486" name="直線コネクタ 485"/>
        <xdr:cNvCxnSpPr/>
      </xdr:nvCxnSpPr>
      <xdr:spPr>
        <a:xfrm flipV="1">
          <a:off x="22160864" y="13476514"/>
          <a:ext cx="0" cy="120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115406</xdr:rowOff>
    </xdr:from>
    <xdr:ext cx="469744" cy="259045"/>
    <xdr:sp macro="" textlink="">
      <xdr:nvSpPr>
        <xdr:cNvPr id="487" name="【児童館】&#10;一人当たり面積最小値テキスト"/>
        <xdr:cNvSpPr txBox="1"/>
      </xdr:nvSpPr>
      <xdr:spPr>
        <a:xfrm>
          <a:off x="22250400" y="1468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0.007</a:t>
          </a:r>
          <a:endParaRPr kumimoji="1" lang="ja-JP" altLang="en-US" sz="1000" b="1">
            <a:latin typeface="ＭＳ Ｐゴシック"/>
          </a:endParaRPr>
        </a:p>
      </xdr:txBody>
    </xdr:sp>
    <xdr:clientData/>
  </xdr:oneCellAnchor>
  <xdr:twoCellAnchor>
    <xdr:from>
      <xdr:col>32</xdr:col>
      <xdr:colOff>98425</xdr:colOff>
      <xdr:row>85</xdr:row>
      <xdr:rowOff>111579</xdr:rowOff>
    </xdr:from>
    <xdr:to>
      <xdr:col>32</xdr:col>
      <xdr:colOff>276225</xdr:colOff>
      <xdr:row>85</xdr:row>
      <xdr:rowOff>111579</xdr:rowOff>
    </xdr:to>
    <xdr:cxnSp macro="">
      <xdr:nvCxnSpPr>
        <xdr:cNvPr id="488" name="直線コネクタ 487"/>
        <xdr:cNvCxnSpPr/>
      </xdr:nvCxnSpPr>
      <xdr:spPr>
        <a:xfrm>
          <a:off x="22072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50091</xdr:rowOff>
    </xdr:from>
    <xdr:ext cx="469744" cy="259045"/>
    <xdr:sp macro="" textlink="">
      <xdr:nvSpPr>
        <xdr:cNvPr id="489" name="【児童館】&#10;一人当たり面積最大値テキスト"/>
        <xdr:cNvSpPr txBox="1"/>
      </xdr:nvSpPr>
      <xdr:spPr>
        <a:xfrm>
          <a:off x="222504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0.044</a:t>
          </a:r>
          <a:endParaRPr kumimoji="1" lang="ja-JP" altLang="en-US" sz="1000" b="1">
            <a:latin typeface="ＭＳ Ｐゴシック"/>
          </a:endParaRPr>
        </a:p>
      </xdr:txBody>
    </xdr:sp>
    <xdr:clientData/>
  </xdr:oneCellAnchor>
  <xdr:twoCellAnchor>
    <xdr:from>
      <xdr:col>32</xdr:col>
      <xdr:colOff>98425</xdr:colOff>
      <xdr:row>78</xdr:row>
      <xdr:rowOff>103414</xdr:rowOff>
    </xdr:from>
    <xdr:to>
      <xdr:col>32</xdr:col>
      <xdr:colOff>276225</xdr:colOff>
      <xdr:row>78</xdr:row>
      <xdr:rowOff>103414</xdr:rowOff>
    </xdr:to>
    <xdr:cxnSp macro="">
      <xdr:nvCxnSpPr>
        <xdr:cNvPr id="490" name="直線コネクタ 489"/>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80</xdr:row>
      <xdr:rowOff>112684</xdr:rowOff>
    </xdr:from>
    <xdr:ext cx="469744" cy="259045"/>
    <xdr:sp macro="" textlink="">
      <xdr:nvSpPr>
        <xdr:cNvPr id="491" name="【児童館】&#10;一人当たり面積平均値テキスト"/>
        <xdr:cNvSpPr txBox="1"/>
      </xdr:nvSpPr>
      <xdr:spPr>
        <a:xfrm>
          <a:off x="22250400" y="13828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0.031</a:t>
          </a:r>
          <a:endParaRPr kumimoji="1" lang="ja-JP" altLang="en-US" sz="1000" b="1">
            <a:solidFill>
              <a:srgbClr val="000080"/>
            </a:solidFill>
            <a:latin typeface="ＭＳ Ｐゴシック"/>
          </a:endParaRPr>
        </a:p>
      </xdr:txBody>
    </xdr:sp>
    <xdr:clientData/>
  </xdr:oneCellAnchor>
  <xdr:twoCellAnchor>
    <xdr:from>
      <xdr:col>32</xdr:col>
      <xdr:colOff>136525</xdr:colOff>
      <xdr:row>80</xdr:row>
      <xdr:rowOff>134257</xdr:rowOff>
    </xdr:from>
    <xdr:to>
      <xdr:col>32</xdr:col>
      <xdr:colOff>238125</xdr:colOff>
      <xdr:row>81</xdr:row>
      <xdr:rowOff>64407</xdr:rowOff>
    </xdr:to>
    <xdr:sp macro="" textlink="">
      <xdr:nvSpPr>
        <xdr:cNvPr id="492" name="フローチャート : 判断 491"/>
        <xdr:cNvSpPr/>
      </xdr:nvSpPr>
      <xdr:spPr>
        <a:xfrm>
          <a:off x="221107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93" name="テキスト ボックス 49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94" name="テキスト ボックス 49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95" name="テキスト ボックス 49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96" name="テキスト ボックス 49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97" name="テキスト ボックス 49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78</xdr:row>
      <xdr:rowOff>52614</xdr:rowOff>
    </xdr:from>
    <xdr:to>
      <xdr:col>32</xdr:col>
      <xdr:colOff>238125</xdr:colOff>
      <xdr:row>78</xdr:row>
      <xdr:rowOff>154214</xdr:rowOff>
    </xdr:to>
    <xdr:sp macro="" textlink="">
      <xdr:nvSpPr>
        <xdr:cNvPr id="498" name="円/楕円 497"/>
        <xdr:cNvSpPr/>
      </xdr:nvSpPr>
      <xdr:spPr>
        <a:xfrm>
          <a:off x="22110700" y="1342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78</xdr:row>
      <xdr:rowOff>5641</xdr:rowOff>
    </xdr:from>
    <xdr:ext cx="469744" cy="259045"/>
    <xdr:sp macro="" textlink="">
      <xdr:nvSpPr>
        <xdr:cNvPr id="499" name="【児童館】&#10;一人当たり面積該当値テキスト"/>
        <xdr:cNvSpPr txBox="1"/>
      </xdr:nvSpPr>
      <xdr:spPr>
        <a:xfrm>
          <a:off x="22250400" y="13378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500" name="正方形/長方形 499"/>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01" name="正方形/長方形 50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02" name="正方形/長方形 50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03" name="正方形/長方形 50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04" name="正方形/長方形 50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05" name="正方形/長方形 50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06" name="正方形/長方形 50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07" name="正方形/長方形 506"/>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08" name="テキスト ボックス 50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09" name="直線コネクタ 50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10" name="テキスト ボックス 50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11" name="直線コネクタ 51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12" name="テキスト ボックス 51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13" name="直線コネクタ 51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14" name="テキスト ボックス 51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15" name="直線コネクタ 51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16" name="テキスト ボックス 51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17" name="直線コネクタ 51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18" name="テキスト ボックス 517"/>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19" name="直線コネクタ 51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20" name="テキスト ボックス 51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21"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102</xdr:row>
      <xdr:rowOff>5335</xdr:rowOff>
    </xdr:from>
    <xdr:to>
      <xdr:col>23</xdr:col>
      <xdr:colOff>516889</xdr:colOff>
      <xdr:row>108</xdr:row>
      <xdr:rowOff>140208</xdr:rowOff>
    </xdr:to>
    <xdr:cxnSp macro="">
      <xdr:nvCxnSpPr>
        <xdr:cNvPr id="522" name="直線コネクタ 521"/>
        <xdr:cNvCxnSpPr/>
      </xdr:nvCxnSpPr>
      <xdr:spPr>
        <a:xfrm flipV="1">
          <a:off x="16318864" y="17493235"/>
          <a:ext cx="0" cy="1163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144035</xdr:rowOff>
    </xdr:from>
    <xdr:ext cx="405111" cy="259045"/>
    <xdr:sp macro="" textlink="">
      <xdr:nvSpPr>
        <xdr:cNvPr id="523" name="【公民館】&#10;有形固定資産減価償却率最小値テキスト"/>
        <xdr:cNvSpPr txBox="1"/>
      </xdr:nvSpPr>
      <xdr:spPr>
        <a:xfrm>
          <a:off x="16408400" y="1866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a:t>
          </a:r>
          <a:endParaRPr kumimoji="1" lang="ja-JP" altLang="en-US" sz="1000" b="1">
            <a:latin typeface="ＭＳ Ｐゴシック"/>
          </a:endParaRPr>
        </a:p>
      </xdr:txBody>
    </xdr:sp>
    <xdr:clientData/>
  </xdr:oneCellAnchor>
  <xdr:twoCellAnchor>
    <xdr:from>
      <xdr:col>23</xdr:col>
      <xdr:colOff>428625</xdr:colOff>
      <xdr:row>108</xdr:row>
      <xdr:rowOff>140208</xdr:rowOff>
    </xdr:from>
    <xdr:to>
      <xdr:col>23</xdr:col>
      <xdr:colOff>606425</xdr:colOff>
      <xdr:row>108</xdr:row>
      <xdr:rowOff>140208</xdr:rowOff>
    </xdr:to>
    <xdr:cxnSp macro="">
      <xdr:nvCxnSpPr>
        <xdr:cNvPr id="524" name="直線コネクタ 523"/>
        <xdr:cNvCxnSpPr/>
      </xdr:nvCxnSpPr>
      <xdr:spPr>
        <a:xfrm>
          <a:off x="16230600" y="1865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123462</xdr:rowOff>
    </xdr:from>
    <xdr:ext cx="405111" cy="259045"/>
    <xdr:sp macro="" textlink="">
      <xdr:nvSpPr>
        <xdr:cNvPr id="525" name="【公民館】&#10;有形固定資産減価償却率最大値テキスト"/>
        <xdr:cNvSpPr txBox="1"/>
      </xdr:nvSpPr>
      <xdr:spPr>
        <a:xfrm>
          <a:off x="16408400" y="1726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a:t>
          </a:r>
          <a:endParaRPr kumimoji="1" lang="ja-JP" altLang="en-US" sz="1000" b="1">
            <a:latin typeface="ＭＳ Ｐゴシック"/>
          </a:endParaRPr>
        </a:p>
      </xdr:txBody>
    </xdr:sp>
    <xdr:clientData/>
  </xdr:oneCellAnchor>
  <xdr:twoCellAnchor>
    <xdr:from>
      <xdr:col>23</xdr:col>
      <xdr:colOff>428625</xdr:colOff>
      <xdr:row>102</xdr:row>
      <xdr:rowOff>5335</xdr:rowOff>
    </xdr:from>
    <xdr:to>
      <xdr:col>23</xdr:col>
      <xdr:colOff>606425</xdr:colOff>
      <xdr:row>102</xdr:row>
      <xdr:rowOff>5335</xdr:rowOff>
    </xdr:to>
    <xdr:cxnSp macro="">
      <xdr:nvCxnSpPr>
        <xdr:cNvPr id="526" name="直線コネクタ 525"/>
        <xdr:cNvCxnSpPr/>
      </xdr:nvCxnSpPr>
      <xdr:spPr>
        <a:xfrm>
          <a:off x="16230600" y="17493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74692</xdr:rowOff>
    </xdr:from>
    <xdr:ext cx="405111" cy="259045"/>
    <xdr:sp macro="" textlink="">
      <xdr:nvSpPr>
        <xdr:cNvPr id="527" name="【公民館】&#10;有形固定資産減価償却率平均値テキスト"/>
        <xdr:cNvSpPr txBox="1"/>
      </xdr:nvSpPr>
      <xdr:spPr>
        <a:xfrm>
          <a:off x="16408400" y="17905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66.9</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96265</xdr:rowOff>
    </xdr:from>
    <xdr:to>
      <xdr:col>23</xdr:col>
      <xdr:colOff>568325</xdr:colOff>
      <xdr:row>105</xdr:row>
      <xdr:rowOff>26415</xdr:rowOff>
    </xdr:to>
    <xdr:sp macro="" textlink="">
      <xdr:nvSpPr>
        <xdr:cNvPr id="528" name="フローチャート : 判断 527"/>
        <xdr:cNvSpPr/>
      </xdr:nvSpPr>
      <xdr:spPr>
        <a:xfrm>
          <a:off x="16268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29" name="テキスト ボックス 52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30" name="テキスト ボックス 52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31" name="テキスト ボックス 53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32" name="テキスト ボックス 53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33" name="テキスト ボックス 53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103</xdr:row>
      <xdr:rowOff>148844</xdr:rowOff>
    </xdr:from>
    <xdr:to>
      <xdr:col>23</xdr:col>
      <xdr:colOff>568325</xdr:colOff>
      <xdr:row>104</xdr:row>
      <xdr:rowOff>78994</xdr:rowOff>
    </xdr:to>
    <xdr:sp macro="" textlink="">
      <xdr:nvSpPr>
        <xdr:cNvPr id="534" name="円/楕円 533"/>
        <xdr:cNvSpPr/>
      </xdr:nvSpPr>
      <xdr:spPr>
        <a:xfrm>
          <a:off x="16268700" y="1780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103</xdr:row>
      <xdr:rowOff>271</xdr:rowOff>
    </xdr:from>
    <xdr:ext cx="405111" cy="259045"/>
    <xdr:sp macro="" textlink="">
      <xdr:nvSpPr>
        <xdr:cNvPr id="535" name="【公民館】&#10;有形固定資産減価償却率該当値テキスト"/>
        <xdr:cNvSpPr txBox="1"/>
      </xdr:nvSpPr>
      <xdr:spPr>
        <a:xfrm>
          <a:off x="16408400" y="1765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36" name="正方形/長方形 535"/>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7" name="正方形/長方形 53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8" name="正方形/長方形 53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9" name="正方形/長方形 53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40" name="正方形/長方形 53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41" name="正方形/長方形 54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42" name="正方形/長方形 54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43" name="正方形/長方形 542"/>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44" name="テキスト ボックス 54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45" name="直線コネクタ 54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46" name="直線コネクタ 54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47" name="テキスト ボックス 54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48" name="直線コネクタ 54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49" name="テキスト ボックス 54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50" name="直線コネクタ 54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51" name="テキスト ボックス 55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52" name="直線コネクタ 55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53" name="テキスト ボックス 55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54" name="直線コネクタ 55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55" name="テキスト ボックス 55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56" name="直線コネクタ 55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57" name="テキスト ボックス 55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58" name="【公民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114300</xdr:rowOff>
    </xdr:from>
    <xdr:to>
      <xdr:col>32</xdr:col>
      <xdr:colOff>186689</xdr:colOff>
      <xdr:row>108</xdr:row>
      <xdr:rowOff>60961</xdr:rowOff>
    </xdr:to>
    <xdr:cxnSp macro="">
      <xdr:nvCxnSpPr>
        <xdr:cNvPr id="559" name="直線コネクタ 558"/>
        <xdr:cNvCxnSpPr/>
      </xdr:nvCxnSpPr>
      <xdr:spPr>
        <a:xfrm flipV="1">
          <a:off x="22160864" y="17259300"/>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64788</xdr:rowOff>
    </xdr:from>
    <xdr:ext cx="469744" cy="259045"/>
    <xdr:sp macro="" textlink="">
      <xdr:nvSpPr>
        <xdr:cNvPr id="560" name="【公民館】&#10;一人当たり面積最小値テキスト"/>
        <xdr:cNvSpPr txBox="1"/>
      </xdr:nvSpPr>
      <xdr:spPr>
        <a:xfrm>
          <a:off x="22250400" y="1858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108</xdr:row>
      <xdr:rowOff>60961</xdr:rowOff>
    </xdr:from>
    <xdr:to>
      <xdr:col>32</xdr:col>
      <xdr:colOff>276225</xdr:colOff>
      <xdr:row>108</xdr:row>
      <xdr:rowOff>60961</xdr:rowOff>
    </xdr:to>
    <xdr:cxnSp macro="">
      <xdr:nvCxnSpPr>
        <xdr:cNvPr id="561" name="直線コネクタ 560"/>
        <xdr:cNvCxnSpPr/>
      </xdr:nvCxnSpPr>
      <xdr:spPr>
        <a:xfrm>
          <a:off x="22072600" y="18577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60977</xdr:rowOff>
    </xdr:from>
    <xdr:ext cx="469744" cy="259045"/>
    <xdr:sp macro="" textlink="">
      <xdr:nvSpPr>
        <xdr:cNvPr id="562" name="【公民館】&#10;一人当たり面積最大値テキスト"/>
        <xdr:cNvSpPr txBox="1"/>
      </xdr:nvSpPr>
      <xdr:spPr>
        <a:xfrm>
          <a:off x="22250400" y="1703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0.185</a:t>
          </a:r>
          <a:endParaRPr kumimoji="1" lang="ja-JP" altLang="en-US" sz="1000" b="1">
            <a:latin typeface="ＭＳ Ｐゴシック"/>
          </a:endParaRPr>
        </a:p>
      </xdr:txBody>
    </xdr:sp>
    <xdr:clientData/>
  </xdr:oneCellAnchor>
  <xdr:twoCellAnchor>
    <xdr:from>
      <xdr:col>32</xdr:col>
      <xdr:colOff>98425</xdr:colOff>
      <xdr:row>100</xdr:row>
      <xdr:rowOff>114300</xdr:rowOff>
    </xdr:from>
    <xdr:to>
      <xdr:col>32</xdr:col>
      <xdr:colOff>276225</xdr:colOff>
      <xdr:row>100</xdr:row>
      <xdr:rowOff>114300</xdr:rowOff>
    </xdr:to>
    <xdr:cxnSp macro="">
      <xdr:nvCxnSpPr>
        <xdr:cNvPr id="563" name="直線コネクタ 562"/>
        <xdr:cNvCxnSpPr/>
      </xdr:nvCxnSpPr>
      <xdr:spPr>
        <a:xfrm>
          <a:off x="22072600" y="1725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26688</xdr:rowOff>
    </xdr:from>
    <xdr:ext cx="469744" cy="259045"/>
    <xdr:sp macro="" textlink="">
      <xdr:nvSpPr>
        <xdr:cNvPr id="564" name="【公民館】&#10;一人当たり面積平均値テキスト"/>
        <xdr:cNvSpPr txBox="1"/>
      </xdr:nvSpPr>
      <xdr:spPr>
        <a:xfrm>
          <a:off x="22250400" y="17857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0.097</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48261</xdr:rowOff>
    </xdr:from>
    <xdr:to>
      <xdr:col>32</xdr:col>
      <xdr:colOff>238125</xdr:colOff>
      <xdr:row>104</xdr:row>
      <xdr:rowOff>149861</xdr:rowOff>
    </xdr:to>
    <xdr:sp macro="" textlink="">
      <xdr:nvSpPr>
        <xdr:cNvPr id="565" name="フローチャート : 判断 564"/>
        <xdr:cNvSpPr/>
      </xdr:nvSpPr>
      <xdr:spPr>
        <a:xfrm>
          <a:off x="22110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66" name="テキスト ボックス 56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67" name="テキスト ボックス 56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68" name="テキスト ボックス 56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69" name="テキスト ボックス 56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70" name="テキスト ボックス 56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101</xdr:row>
      <xdr:rowOff>29211</xdr:rowOff>
    </xdr:from>
    <xdr:to>
      <xdr:col>32</xdr:col>
      <xdr:colOff>238125</xdr:colOff>
      <xdr:row>101</xdr:row>
      <xdr:rowOff>130811</xdr:rowOff>
    </xdr:to>
    <xdr:sp macro="" textlink="">
      <xdr:nvSpPr>
        <xdr:cNvPr id="571" name="円/楕円 570"/>
        <xdr:cNvSpPr/>
      </xdr:nvSpPr>
      <xdr:spPr>
        <a:xfrm>
          <a:off x="22110700" y="1734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100</xdr:row>
      <xdr:rowOff>52088</xdr:rowOff>
    </xdr:from>
    <xdr:ext cx="469744" cy="259045"/>
    <xdr:sp macro="" textlink="">
      <xdr:nvSpPr>
        <xdr:cNvPr id="572" name="【公民館】&#10;一人当たり面積該当値テキスト"/>
        <xdr:cNvSpPr txBox="1"/>
      </xdr:nvSpPr>
      <xdr:spPr>
        <a:xfrm>
          <a:off x="22250400" y="1719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0.167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73" name="正方形/長方形 57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74" name="正方形/長方形 57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75" name="テキスト ボックス 57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a:t>
          </a:r>
          <a:r>
            <a:rPr kumimoji="1" lang="en-US" altLang="ja-JP" sz="1300">
              <a:latin typeface="ＭＳ Ｐゴシック"/>
            </a:rPr>
            <a:t>【</a:t>
          </a:r>
          <a:r>
            <a:rPr kumimoji="1" lang="ja-JP" altLang="en-US" sz="1300">
              <a:latin typeface="ＭＳ Ｐゴシック"/>
            </a:rPr>
            <a:t>道路</a:t>
          </a:r>
          <a:r>
            <a:rPr kumimoji="1" lang="en-US" altLang="ja-JP" sz="1300">
              <a:latin typeface="ＭＳ Ｐゴシック"/>
            </a:rPr>
            <a:t>】</a:t>
          </a:r>
          <a:r>
            <a:rPr kumimoji="1" lang="ja-JP" altLang="en-US" sz="1300">
              <a:latin typeface="ＭＳ Ｐゴシック"/>
            </a:rPr>
            <a:t>および</a:t>
          </a:r>
          <a:r>
            <a:rPr kumimoji="1" lang="en-US" altLang="ja-JP" sz="1300">
              <a:latin typeface="ＭＳ Ｐゴシック"/>
            </a:rPr>
            <a:t>【</a:t>
          </a:r>
          <a:r>
            <a:rPr kumimoji="1" lang="ja-JP" altLang="en-US" sz="1300">
              <a:latin typeface="ＭＳ Ｐゴシック"/>
            </a:rPr>
            <a:t>認定こども園・幼稚園・保育所</a:t>
          </a:r>
          <a:r>
            <a:rPr kumimoji="1" lang="en-US" altLang="ja-JP" sz="1300">
              <a:latin typeface="ＭＳ Ｐゴシック"/>
            </a:rPr>
            <a:t>】</a:t>
          </a:r>
          <a:r>
            <a:rPr kumimoji="1" lang="ja-JP" altLang="en-US" sz="1300">
              <a:latin typeface="ＭＳ Ｐゴシック"/>
            </a:rPr>
            <a:t>以外の施設類型において、有形固定資産減価償却率が平均を上回っている。また、一人当たり面積を見ると</a:t>
          </a:r>
          <a:r>
            <a:rPr kumimoji="1" lang="en-US" altLang="ja-JP" sz="1300">
              <a:latin typeface="ＭＳ Ｐゴシック"/>
            </a:rPr>
            <a:t>【</a:t>
          </a:r>
          <a:r>
            <a:rPr kumimoji="1" lang="ja-JP" altLang="en-US" sz="1300">
              <a:latin typeface="ＭＳ Ｐゴシック"/>
            </a:rPr>
            <a:t>認定こども園・幼稚園・保育所</a:t>
          </a:r>
          <a:r>
            <a:rPr kumimoji="1" lang="en-US" altLang="ja-JP" sz="1300">
              <a:latin typeface="ＭＳ Ｐゴシック"/>
            </a:rPr>
            <a:t>】</a:t>
          </a:r>
          <a:r>
            <a:rPr kumimoji="1" lang="ja-JP" altLang="en-US" sz="1300">
              <a:latin typeface="ＭＳ Ｐゴシック"/>
            </a:rPr>
            <a:t>、</a:t>
          </a:r>
          <a:r>
            <a:rPr kumimoji="1" lang="en-US" altLang="ja-JP" sz="1300">
              <a:latin typeface="ＭＳ Ｐゴシック"/>
            </a:rPr>
            <a:t>【</a:t>
          </a:r>
          <a:r>
            <a:rPr kumimoji="1" lang="ja-JP" altLang="en-US" sz="1300">
              <a:latin typeface="ＭＳ Ｐゴシック"/>
            </a:rPr>
            <a:t>児童館</a:t>
          </a:r>
          <a:r>
            <a:rPr kumimoji="1" lang="en-US" altLang="ja-JP" sz="1300">
              <a:latin typeface="ＭＳ Ｐゴシック"/>
            </a:rPr>
            <a:t>】</a:t>
          </a:r>
          <a:r>
            <a:rPr kumimoji="1" lang="ja-JP" altLang="en-US" sz="1300">
              <a:latin typeface="ＭＳ Ｐゴシック"/>
            </a:rPr>
            <a:t>、</a:t>
          </a:r>
          <a:r>
            <a:rPr kumimoji="1" lang="en-US" altLang="ja-JP" sz="1300">
              <a:latin typeface="ＭＳ Ｐゴシック"/>
            </a:rPr>
            <a:t>【</a:t>
          </a:r>
          <a:r>
            <a:rPr kumimoji="1" lang="ja-JP" altLang="en-US" sz="1300">
              <a:latin typeface="ＭＳ Ｐゴシック"/>
            </a:rPr>
            <a:t>公民館</a:t>
          </a:r>
          <a:r>
            <a:rPr kumimoji="1" lang="en-US" altLang="ja-JP" sz="1300">
              <a:latin typeface="ＭＳ Ｐゴシック"/>
            </a:rPr>
            <a:t>】</a:t>
          </a:r>
          <a:r>
            <a:rPr kumimoji="1" lang="ja-JP" altLang="en-US" sz="1300">
              <a:latin typeface="ＭＳ Ｐゴシック"/>
            </a:rPr>
            <a:t>などの面積が平均と比較して特に大きくなっている。</a:t>
          </a:r>
          <a:r>
            <a:rPr kumimoji="1" lang="en-US" altLang="ja-JP" sz="1300">
              <a:latin typeface="ＭＳ Ｐゴシック"/>
            </a:rPr>
            <a:t>H28</a:t>
          </a:r>
          <a:r>
            <a:rPr kumimoji="1" lang="ja-JP" altLang="en-US" sz="1300">
              <a:latin typeface="ＭＳ Ｐゴシック"/>
            </a:rPr>
            <a:t>年度に策定した公共施設総合管理計画に基づき、「施設の適正配置」、「長寿命化の推進」、「施設の整備・管理にかかるコストの削減」を基本方針として、各種施設の老朽化、多額の更新・改修費用への対応、人口規模の変化に応じた施設の規模・総量の最適化に取り組んでいく。</a:t>
          </a:r>
          <a:endParaRPr kumimoji="1" lang="en-US" altLang="ja-JP"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奈良県天理市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67,238
66,417
86.42
27,891,012
26,624,332
972,980
14,384,904
26,529,493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88.4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7" name="テキスト ボックス 56"/>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8" name="【図書館】&#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123553</xdr:rowOff>
    </xdr:from>
    <xdr:to>
      <xdr:col>6</xdr:col>
      <xdr:colOff>510540</xdr:colOff>
      <xdr:row>42</xdr:row>
      <xdr:rowOff>66403</xdr:rowOff>
    </xdr:to>
    <xdr:cxnSp macro="">
      <xdr:nvCxnSpPr>
        <xdr:cNvPr id="59" name="直線コネクタ 58"/>
        <xdr:cNvCxnSpPr/>
      </xdr:nvCxnSpPr>
      <xdr:spPr>
        <a:xfrm flipV="1">
          <a:off x="4634865" y="578140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70230</xdr:rowOff>
    </xdr:from>
    <xdr:ext cx="405111" cy="259045"/>
    <xdr:sp macro="" textlink="">
      <xdr:nvSpPr>
        <xdr:cNvPr id="60" name="【図書館】&#10;有形固定資産減価償却率最小値テキスト"/>
        <xdr:cNvSpPr txBox="1"/>
      </xdr:nvSpPr>
      <xdr:spPr>
        <a:xfrm>
          <a:off x="47244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422275</xdr:colOff>
      <xdr:row>42</xdr:row>
      <xdr:rowOff>66403</xdr:rowOff>
    </xdr:from>
    <xdr:to>
      <xdr:col>6</xdr:col>
      <xdr:colOff>600075</xdr:colOff>
      <xdr:row>42</xdr:row>
      <xdr:rowOff>66403</xdr:rowOff>
    </xdr:to>
    <xdr:cxnSp macro="">
      <xdr:nvCxnSpPr>
        <xdr:cNvPr id="61" name="直線コネクタ 60"/>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70230</xdr:rowOff>
    </xdr:from>
    <xdr:ext cx="405111" cy="259045"/>
    <xdr:sp macro="" textlink="">
      <xdr:nvSpPr>
        <xdr:cNvPr id="62" name="【図書館】&#10;有形固定資産減価償却率最大値テキスト"/>
        <xdr:cNvSpPr txBox="1"/>
      </xdr:nvSpPr>
      <xdr:spPr>
        <a:xfrm>
          <a:off x="4724400" y="5556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86.3</a:t>
          </a:r>
          <a:endParaRPr kumimoji="1" lang="ja-JP" altLang="en-US" sz="1000" b="1">
            <a:latin typeface="ＭＳ Ｐゴシック"/>
          </a:endParaRPr>
        </a:p>
      </xdr:txBody>
    </xdr:sp>
    <xdr:clientData/>
  </xdr:oneCellAnchor>
  <xdr:twoCellAnchor>
    <xdr:from>
      <xdr:col>6</xdr:col>
      <xdr:colOff>422275</xdr:colOff>
      <xdr:row>33</xdr:row>
      <xdr:rowOff>123553</xdr:rowOff>
    </xdr:from>
    <xdr:to>
      <xdr:col>6</xdr:col>
      <xdr:colOff>600075</xdr:colOff>
      <xdr:row>33</xdr:row>
      <xdr:rowOff>123553</xdr:rowOff>
    </xdr:to>
    <xdr:cxnSp macro="">
      <xdr:nvCxnSpPr>
        <xdr:cNvPr id="63" name="直線コネクタ 62"/>
        <xdr:cNvCxnSpPr/>
      </xdr:nvCxnSpPr>
      <xdr:spPr>
        <a:xfrm>
          <a:off x="4546600" y="578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43015</xdr:rowOff>
    </xdr:from>
    <xdr:ext cx="405111" cy="259045"/>
    <xdr:sp macro="" textlink="">
      <xdr:nvSpPr>
        <xdr:cNvPr id="64" name="【図書館】&#10;有形固定資産減価償却率平均値テキスト"/>
        <xdr:cNvSpPr txBox="1"/>
      </xdr:nvSpPr>
      <xdr:spPr>
        <a:xfrm>
          <a:off x="4724400" y="69010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6</xdr:col>
      <xdr:colOff>460375</xdr:colOff>
      <xdr:row>40</xdr:row>
      <xdr:rowOff>64588</xdr:rowOff>
    </xdr:from>
    <xdr:to>
      <xdr:col>6</xdr:col>
      <xdr:colOff>561975</xdr:colOff>
      <xdr:row>40</xdr:row>
      <xdr:rowOff>166188</xdr:rowOff>
    </xdr:to>
    <xdr:sp macro="" textlink="">
      <xdr:nvSpPr>
        <xdr:cNvPr id="65" name="フローチャート : 判断 64"/>
        <xdr:cNvSpPr/>
      </xdr:nvSpPr>
      <xdr:spPr>
        <a:xfrm>
          <a:off x="4584700" y="692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39</xdr:row>
      <xdr:rowOff>56424</xdr:rowOff>
    </xdr:from>
    <xdr:to>
      <xdr:col>6</xdr:col>
      <xdr:colOff>561975</xdr:colOff>
      <xdr:row>39</xdr:row>
      <xdr:rowOff>158024</xdr:rowOff>
    </xdr:to>
    <xdr:sp macro="" textlink="">
      <xdr:nvSpPr>
        <xdr:cNvPr id="71" name="円/楕円 70"/>
        <xdr:cNvSpPr/>
      </xdr:nvSpPr>
      <xdr:spPr>
        <a:xfrm>
          <a:off x="4584700" y="67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38</xdr:row>
      <xdr:rowOff>79301</xdr:rowOff>
    </xdr:from>
    <xdr:ext cx="405111" cy="259045"/>
    <xdr:sp macro="" textlink="">
      <xdr:nvSpPr>
        <xdr:cNvPr id="72" name="【図書館】&#10;有形固定資産減価償却率該当値テキスト"/>
        <xdr:cNvSpPr txBox="1"/>
      </xdr:nvSpPr>
      <xdr:spPr>
        <a:xfrm>
          <a:off x="4724400" y="6594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3" name="正方形/長方形 72"/>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80" name="正方形/長方形 79"/>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6" name="テキスト ボックス 8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8" name="テキスト ボックス 8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0" name="テキスト ボックス 8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2" name="テキスト ボックス 9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5" name="【図書館】&#10;一人当たり面積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152400</xdr:rowOff>
    </xdr:from>
    <xdr:to>
      <xdr:col>15</xdr:col>
      <xdr:colOff>180340</xdr:colOff>
      <xdr:row>42</xdr:row>
      <xdr:rowOff>19050</xdr:rowOff>
    </xdr:to>
    <xdr:cxnSp macro="">
      <xdr:nvCxnSpPr>
        <xdr:cNvPr id="96" name="直線コネクタ 95"/>
        <xdr:cNvCxnSpPr/>
      </xdr:nvCxnSpPr>
      <xdr:spPr>
        <a:xfrm flipV="1">
          <a:off x="10476865" y="56388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22877</xdr:rowOff>
    </xdr:from>
    <xdr:ext cx="469744" cy="259045"/>
    <xdr:sp macro="" textlink="">
      <xdr:nvSpPr>
        <xdr:cNvPr id="97" name="【図書館】&#10;一人当たり面積最小値テキスト"/>
        <xdr:cNvSpPr txBox="1"/>
      </xdr:nvSpPr>
      <xdr:spPr>
        <a:xfrm>
          <a:off x="10566400" y="722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15</xdr:col>
      <xdr:colOff>92075</xdr:colOff>
      <xdr:row>42</xdr:row>
      <xdr:rowOff>19050</xdr:rowOff>
    </xdr:from>
    <xdr:to>
      <xdr:col>15</xdr:col>
      <xdr:colOff>269875</xdr:colOff>
      <xdr:row>42</xdr:row>
      <xdr:rowOff>19050</xdr:rowOff>
    </xdr:to>
    <xdr:cxnSp macro="">
      <xdr:nvCxnSpPr>
        <xdr:cNvPr id="98" name="直線コネクタ 97"/>
        <xdr:cNvCxnSpPr/>
      </xdr:nvCxnSpPr>
      <xdr:spPr>
        <a:xfrm>
          <a:off x="10388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99077</xdr:rowOff>
    </xdr:from>
    <xdr:ext cx="469744" cy="259045"/>
    <xdr:sp macro="" textlink="">
      <xdr:nvSpPr>
        <xdr:cNvPr id="99" name="【図書館】&#10;一人当たり面積最大値テキスト"/>
        <xdr:cNvSpPr txBox="1"/>
      </xdr:nvSpPr>
      <xdr:spPr>
        <a:xfrm>
          <a:off x="105664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0.084</a:t>
          </a:r>
          <a:endParaRPr kumimoji="1" lang="ja-JP" altLang="en-US" sz="1000" b="1">
            <a:latin typeface="ＭＳ Ｐゴシック"/>
          </a:endParaRPr>
        </a:p>
      </xdr:txBody>
    </xdr:sp>
    <xdr:clientData/>
  </xdr:oneCellAnchor>
  <xdr:twoCellAnchor>
    <xdr:from>
      <xdr:col>15</xdr:col>
      <xdr:colOff>92075</xdr:colOff>
      <xdr:row>32</xdr:row>
      <xdr:rowOff>152400</xdr:rowOff>
    </xdr:from>
    <xdr:to>
      <xdr:col>15</xdr:col>
      <xdr:colOff>269875</xdr:colOff>
      <xdr:row>32</xdr:row>
      <xdr:rowOff>152400</xdr:rowOff>
    </xdr:to>
    <xdr:cxnSp macro="">
      <xdr:nvCxnSpPr>
        <xdr:cNvPr id="100" name="直線コネクタ 99"/>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105427</xdr:rowOff>
    </xdr:from>
    <xdr:ext cx="469744" cy="259045"/>
    <xdr:sp macro="" textlink="">
      <xdr:nvSpPr>
        <xdr:cNvPr id="101" name="【図書館】&#10;一人当たり面積平均値テキスト"/>
        <xdr:cNvSpPr txBox="1"/>
      </xdr:nvSpPr>
      <xdr:spPr>
        <a:xfrm>
          <a:off x="10566400" y="627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82550</xdr:rowOff>
    </xdr:from>
    <xdr:to>
      <xdr:col>15</xdr:col>
      <xdr:colOff>231775</xdr:colOff>
      <xdr:row>38</xdr:row>
      <xdr:rowOff>12700</xdr:rowOff>
    </xdr:to>
    <xdr:sp macro="" textlink="">
      <xdr:nvSpPr>
        <xdr:cNvPr id="102" name="フローチャート : 判断 101"/>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101600</xdr:rowOff>
    </xdr:from>
    <xdr:to>
      <xdr:col>15</xdr:col>
      <xdr:colOff>231775</xdr:colOff>
      <xdr:row>40</xdr:row>
      <xdr:rowOff>31750</xdr:rowOff>
    </xdr:to>
    <xdr:sp macro="" textlink="">
      <xdr:nvSpPr>
        <xdr:cNvPr id="108" name="円/楕円 107"/>
        <xdr:cNvSpPr/>
      </xdr:nvSpPr>
      <xdr:spPr>
        <a:xfrm>
          <a:off x="104267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80027</xdr:rowOff>
    </xdr:from>
    <xdr:ext cx="469744" cy="259045"/>
    <xdr:sp macro="" textlink="">
      <xdr:nvSpPr>
        <xdr:cNvPr id="109" name="【図書館】&#10;一人当たり面積該当値テキスト"/>
        <xdr:cNvSpPr txBox="1"/>
      </xdr:nvSpPr>
      <xdr:spPr>
        <a:xfrm>
          <a:off x="10566400" y="67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10" name="正方形/長方形 109"/>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7" name="正方形/長方形 116"/>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0" name="テキスト ボックス 11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2" name="テキスト ボックス 12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0" name="テキスト ボックス 12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2" name="テキスト ボックス 13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3"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41910</xdr:rowOff>
    </xdr:from>
    <xdr:to>
      <xdr:col>6</xdr:col>
      <xdr:colOff>510540</xdr:colOff>
      <xdr:row>63</xdr:row>
      <xdr:rowOff>104775</xdr:rowOff>
    </xdr:to>
    <xdr:cxnSp macro="">
      <xdr:nvCxnSpPr>
        <xdr:cNvPr id="134" name="直線コネクタ 133"/>
        <xdr:cNvCxnSpPr/>
      </xdr:nvCxnSpPr>
      <xdr:spPr>
        <a:xfrm flipV="1">
          <a:off x="4634865" y="964311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108602</xdr:rowOff>
    </xdr:from>
    <xdr:ext cx="405111" cy="259045"/>
    <xdr:sp macro="" textlink="">
      <xdr:nvSpPr>
        <xdr:cNvPr id="135" name="【体育館・プール】&#10;有形固定資産減価償却率最小値テキスト"/>
        <xdr:cNvSpPr txBox="1"/>
      </xdr:nvSpPr>
      <xdr:spPr>
        <a:xfrm>
          <a:off x="47244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422275</xdr:colOff>
      <xdr:row>63</xdr:row>
      <xdr:rowOff>104775</xdr:rowOff>
    </xdr:from>
    <xdr:to>
      <xdr:col>6</xdr:col>
      <xdr:colOff>600075</xdr:colOff>
      <xdr:row>63</xdr:row>
      <xdr:rowOff>104775</xdr:rowOff>
    </xdr:to>
    <xdr:cxnSp macro="">
      <xdr:nvCxnSpPr>
        <xdr:cNvPr id="136" name="直線コネクタ 135"/>
        <xdr:cNvCxnSpPr/>
      </xdr:nvCxnSpPr>
      <xdr:spPr>
        <a:xfrm>
          <a:off x="4546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160037</xdr:rowOff>
    </xdr:from>
    <xdr:ext cx="405111" cy="259045"/>
    <xdr:sp macro="" textlink="">
      <xdr:nvSpPr>
        <xdr:cNvPr id="137" name="【体育館・プール】&#10;有形固定資産減価償却率最大値テキスト"/>
        <xdr:cNvSpPr txBox="1"/>
      </xdr:nvSpPr>
      <xdr:spPr>
        <a:xfrm>
          <a:off x="4724400" y="9418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93.8</a:t>
          </a:r>
          <a:endParaRPr kumimoji="1" lang="ja-JP" altLang="en-US" sz="1000" b="1">
            <a:latin typeface="ＭＳ Ｐゴシック"/>
          </a:endParaRPr>
        </a:p>
      </xdr:txBody>
    </xdr:sp>
    <xdr:clientData/>
  </xdr:oneCellAnchor>
  <xdr:twoCellAnchor>
    <xdr:from>
      <xdr:col>6</xdr:col>
      <xdr:colOff>422275</xdr:colOff>
      <xdr:row>56</xdr:row>
      <xdr:rowOff>41910</xdr:rowOff>
    </xdr:from>
    <xdr:to>
      <xdr:col>6</xdr:col>
      <xdr:colOff>600075</xdr:colOff>
      <xdr:row>56</xdr:row>
      <xdr:rowOff>41910</xdr:rowOff>
    </xdr:to>
    <xdr:cxnSp macro="">
      <xdr:nvCxnSpPr>
        <xdr:cNvPr id="138" name="直線コネクタ 137"/>
        <xdr:cNvCxnSpPr/>
      </xdr:nvCxnSpPr>
      <xdr:spPr>
        <a:xfrm>
          <a:off x="4546600" y="9643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125747</xdr:rowOff>
    </xdr:from>
    <xdr:ext cx="405111" cy="259045"/>
    <xdr:sp macro="" textlink="">
      <xdr:nvSpPr>
        <xdr:cNvPr id="139" name="【体育館・プール】&#10;有形固定資産減価償却率平均値テキスト"/>
        <xdr:cNvSpPr txBox="1"/>
      </xdr:nvSpPr>
      <xdr:spPr>
        <a:xfrm>
          <a:off x="4724400" y="1024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147320</xdr:rowOff>
    </xdr:from>
    <xdr:to>
      <xdr:col>6</xdr:col>
      <xdr:colOff>561975</xdr:colOff>
      <xdr:row>60</xdr:row>
      <xdr:rowOff>77470</xdr:rowOff>
    </xdr:to>
    <xdr:sp macro="" textlink="">
      <xdr:nvSpPr>
        <xdr:cNvPr id="140" name="フローチャート : 判断 139"/>
        <xdr:cNvSpPr/>
      </xdr:nvSpPr>
      <xdr:spPr>
        <a:xfrm>
          <a:off x="45847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90170</xdr:rowOff>
    </xdr:from>
    <xdr:to>
      <xdr:col>6</xdr:col>
      <xdr:colOff>561975</xdr:colOff>
      <xdr:row>58</xdr:row>
      <xdr:rowOff>20320</xdr:rowOff>
    </xdr:to>
    <xdr:sp macro="" textlink="">
      <xdr:nvSpPr>
        <xdr:cNvPr id="146" name="円/楕円 145"/>
        <xdr:cNvSpPr/>
      </xdr:nvSpPr>
      <xdr:spPr>
        <a:xfrm>
          <a:off x="4584700" y="98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113047</xdr:rowOff>
    </xdr:from>
    <xdr:ext cx="405111" cy="259045"/>
    <xdr:sp macro="" textlink="">
      <xdr:nvSpPr>
        <xdr:cNvPr id="147" name="【体育館・プール】&#10;有形固定資産減価償却率該当値テキスト"/>
        <xdr:cNvSpPr txBox="1"/>
      </xdr:nvSpPr>
      <xdr:spPr>
        <a:xfrm>
          <a:off x="4724400"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8" name="正方形/長方形 147"/>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5" name="正方形/長方形 154"/>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8" name="直線コネクタ 15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59" name="テキスト ボックス 15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0" name="直線コネクタ 15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1" name="テキスト ボックス 16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2" name="直線コネクタ 16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3" name="テキスト ボックス 16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4" name="直線コネクタ 16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5" name="テキスト ボックス 16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6" name="直線コネクタ 16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67" name="テキスト ボックス 16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9" name="テキスト ボックス 16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70"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129540</xdr:rowOff>
    </xdr:from>
    <xdr:to>
      <xdr:col>15</xdr:col>
      <xdr:colOff>180340</xdr:colOff>
      <xdr:row>63</xdr:row>
      <xdr:rowOff>125730</xdr:rowOff>
    </xdr:to>
    <xdr:cxnSp macro="">
      <xdr:nvCxnSpPr>
        <xdr:cNvPr id="171" name="直線コネクタ 170"/>
        <xdr:cNvCxnSpPr/>
      </xdr:nvCxnSpPr>
      <xdr:spPr>
        <a:xfrm flipV="1">
          <a:off x="10476865" y="97307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129557</xdr:rowOff>
    </xdr:from>
    <xdr:ext cx="469744" cy="259045"/>
    <xdr:sp macro="" textlink="">
      <xdr:nvSpPr>
        <xdr:cNvPr id="172" name="【体育館・プール】&#10;一人当たり面積最小値テキスト"/>
        <xdr:cNvSpPr txBox="1"/>
      </xdr:nvSpPr>
      <xdr:spPr>
        <a:xfrm>
          <a:off x="105664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63</xdr:row>
      <xdr:rowOff>125730</xdr:rowOff>
    </xdr:from>
    <xdr:to>
      <xdr:col>15</xdr:col>
      <xdr:colOff>269875</xdr:colOff>
      <xdr:row>63</xdr:row>
      <xdr:rowOff>125730</xdr:rowOff>
    </xdr:to>
    <xdr:cxnSp macro="">
      <xdr:nvCxnSpPr>
        <xdr:cNvPr id="173" name="直線コネクタ 172"/>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76217</xdr:rowOff>
    </xdr:from>
    <xdr:ext cx="469744" cy="259045"/>
    <xdr:sp macro="" textlink="">
      <xdr:nvSpPr>
        <xdr:cNvPr id="174" name="【体育館・プール】&#10;一人当たり面積最大値テキスト"/>
        <xdr:cNvSpPr txBox="1"/>
      </xdr:nvSpPr>
      <xdr:spPr>
        <a:xfrm>
          <a:off x="105664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0.173</a:t>
          </a:r>
          <a:endParaRPr kumimoji="1" lang="ja-JP" altLang="en-US" sz="1000" b="1">
            <a:latin typeface="ＭＳ Ｐゴシック"/>
          </a:endParaRPr>
        </a:p>
      </xdr:txBody>
    </xdr:sp>
    <xdr:clientData/>
  </xdr:oneCellAnchor>
  <xdr:twoCellAnchor>
    <xdr:from>
      <xdr:col>15</xdr:col>
      <xdr:colOff>92075</xdr:colOff>
      <xdr:row>56</xdr:row>
      <xdr:rowOff>129540</xdr:rowOff>
    </xdr:from>
    <xdr:to>
      <xdr:col>15</xdr:col>
      <xdr:colOff>269875</xdr:colOff>
      <xdr:row>56</xdr:row>
      <xdr:rowOff>129540</xdr:rowOff>
    </xdr:to>
    <xdr:cxnSp macro="">
      <xdr:nvCxnSpPr>
        <xdr:cNvPr id="175" name="直線コネクタ 174"/>
        <xdr:cNvCxnSpPr/>
      </xdr:nvCxnSpPr>
      <xdr:spPr>
        <a:xfrm>
          <a:off x="10388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140987</xdr:rowOff>
    </xdr:from>
    <xdr:ext cx="469744" cy="259045"/>
    <xdr:sp macro="" textlink="">
      <xdr:nvSpPr>
        <xdr:cNvPr id="176" name="【体育館・プール】&#10;一人当たり面積平均値テキスト"/>
        <xdr:cNvSpPr txBox="1"/>
      </xdr:nvSpPr>
      <xdr:spPr>
        <a:xfrm>
          <a:off x="10566400" y="10085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162560</xdr:rowOff>
    </xdr:from>
    <xdr:to>
      <xdr:col>15</xdr:col>
      <xdr:colOff>231775</xdr:colOff>
      <xdr:row>59</xdr:row>
      <xdr:rowOff>92710</xdr:rowOff>
    </xdr:to>
    <xdr:sp macro="" textlink="">
      <xdr:nvSpPr>
        <xdr:cNvPr id="177" name="フローチャート : 判断 176"/>
        <xdr:cNvSpPr/>
      </xdr:nvSpPr>
      <xdr:spPr>
        <a:xfrm>
          <a:off x="1042670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8" name="テキスト ボックス 17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9" name="テキスト ボックス 17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0" name="テキスト ボックス 17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1" name="テキスト ボックス 18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2" name="テキスト ボックス 18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82550</xdr:rowOff>
    </xdr:from>
    <xdr:to>
      <xdr:col>15</xdr:col>
      <xdr:colOff>231775</xdr:colOff>
      <xdr:row>58</xdr:row>
      <xdr:rowOff>12700</xdr:rowOff>
    </xdr:to>
    <xdr:sp macro="" textlink="">
      <xdr:nvSpPr>
        <xdr:cNvPr id="183" name="円/楕円 182"/>
        <xdr:cNvSpPr/>
      </xdr:nvSpPr>
      <xdr:spPr>
        <a:xfrm>
          <a:off x="104267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56</xdr:row>
      <xdr:rowOff>105427</xdr:rowOff>
    </xdr:from>
    <xdr:ext cx="469744" cy="259045"/>
    <xdr:sp macro="" textlink="">
      <xdr:nvSpPr>
        <xdr:cNvPr id="184" name="【体育館・プール】&#10;一人当たり面積該当値テキスト"/>
        <xdr:cNvSpPr txBox="1"/>
      </xdr:nvSpPr>
      <xdr:spPr>
        <a:xfrm>
          <a:off x="10566400" y="970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0.150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5" name="正方形/長方形 184"/>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2" name="正方形/長方形 191"/>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5" name="テキスト ボックス 19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6" name="直線コネクタ 19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7" name="テキスト ボックス 19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8" name="直線コネクタ 19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9" name="テキスト ボックス 19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0" name="直線コネクタ 19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1" name="テキスト ボックス 20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2" name="直線コネクタ 20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3" name="テキスト ボックス 20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4" name="直線コネクタ 20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05" name="テキスト ボックス 20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6" name="直線コネクタ 20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7" name="テキスト ボックス 20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8" name="【福祉施設】&#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106680</xdr:rowOff>
    </xdr:to>
    <xdr:cxnSp macro="">
      <xdr:nvCxnSpPr>
        <xdr:cNvPr id="209" name="直線コネクタ 208"/>
        <xdr:cNvCxnSpPr/>
      </xdr:nvCxnSpPr>
      <xdr:spPr>
        <a:xfrm flipV="1">
          <a:off x="4634865" y="1333500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110507</xdr:rowOff>
    </xdr:from>
    <xdr:ext cx="405111" cy="259045"/>
    <xdr:sp macro="" textlink="">
      <xdr:nvSpPr>
        <xdr:cNvPr id="210" name="【福祉施設】&#10;有形固定資産減価償却率最小値テキスト"/>
        <xdr:cNvSpPr txBox="1"/>
      </xdr:nvSpPr>
      <xdr:spPr>
        <a:xfrm>
          <a:off x="4724400" y="1468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422275</xdr:colOff>
      <xdr:row>85</xdr:row>
      <xdr:rowOff>106680</xdr:rowOff>
    </xdr:from>
    <xdr:to>
      <xdr:col>6</xdr:col>
      <xdr:colOff>600075</xdr:colOff>
      <xdr:row>85</xdr:row>
      <xdr:rowOff>106680</xdr:rowOff>
    </xdr:to>
    <xdr:cxnSp macro="">
      <xdr:nvCxnSpPr>
        <xdr:cNvPr id="211" name="直線コネクタ 210"/>
        <xdr:cNvCxnSpPr/>
      </xdr:nvCxnSpPr>
      <xdr:spPr>
        <a:xfrm>
          <a:off x="4546600" y="1467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12" name="【福祉施設】&#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13" name="直線コネクタ 212"/>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99077</xdr:rowOff>
    </xdr:from>
    <xdr:ext cx="405111" cy="259045"/>
    <xdr:sp macro="" textlink="">
      <xdr:nvSpPr>
        <xdr:cNvPr id="214" name="【福祉施設】&#10;有形固定資産減価償却率平均値テキスト"/>
        <xdr:cNvSpPr txBox="1"/>
      </xdr:nvSpPr>
      <xdr:spPr>
        <a:xfrm>
          <a:off x="4724400" y="14329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120650</xdr:rowOff>
    </xdr:from>
    <xdr:to>
      <xdr:col>6</xdr:col>
      <xdr:colOff>561975</xdr:colOff>
      <xdr:row>84</xdr:row>
      <xdr:rowOff>50800</xdr:rowOff>
    </xdr:to>
    <xdr:sp macro="" textlink="">
      <xdr:nvSpPr>
        <xdr:cNvPr id="215" name="フローチャート : 判断 214"/>
        <xdr:cNvSpPr/>
      </xdr:nvSpPr>
      <xdr:spPr>
        <a:xfrm>
          <a:off x="4584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6" name="テキスト ボックス 21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7" name="テキスト ボックス 21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8" name="テキスト ボックス 21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9" name="テキスト ボックス 21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0" name="テキスト ボックス 21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82</xdr:row>
      <xdr:rowOff>38736</xdr:rowOff>
    </xdr:from>
    <xdr:to>
      <xdr:col>6</xdr:col>
      <xdr:colOff>561975</xdr:colOff>
      <xdr:row>82</xdr:row>
      <xdr:rowOff>140336</xdr:rowOff>
    </xdr:to>
    <xdr:sp macro="" textlink="">
      <xdr:nvSpPr>
        <xdr:cNvPr id="221" name="円/楕円 220"/>
        <xdr:cNvSpPr/>
      </xdr:nvSpPr>
      <xdr:spPr>
        <a:xfrm>
          <a:off x="4584700" y="140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81</xdr:row>
      <xdr:rowOff>61613</xdr:rowOff>
    </xdr:from>
    <xdr:ext cx="405111" cy="259045"/>
    <xdr:sp macro="" textlink="">
      <xdr:nvSpPr>
        <xdr:cNvPr id="222" name="【福祉施設】&#10;有形固定資産減価償却率該当値テキスト"/>
        <xdr:cNvSpPr txBox="1"/>
      </xdr:nvSpPr>
      <xdr:spPr>
        <a:xfrm>
          <a:off x="4724400" y="1394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3" name="正方形/長方形 222"/>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30" name="正方形/長方形 229"/>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3" name="直線コネクタ 2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4" name="テキスト ボックス 2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5" name="直線コネクタ 2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6" name="テキスト ボックス 2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7" name="直線コネクタ 2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8" name="テキスト ボックス 2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9" name="直線コネクタ 2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0" name="テキスト ボックス 2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1" name="直線コネクタ 2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2" name="テキスト ボックス 2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3" name="直線コネクタ 2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4" name="テキスト ボックス 2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5" name="【福祉施設】&#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68580</xdr:rowOff>
    </xdr:from>
    <xdr:to>
      <xdr:col>15</xdr:col>
      <xdr:colOff>180340</xdr:colOff>
      <xdr:row>86</xdr:row>
      <xdr:rowOff>106680</xdr:rowOff>
    </xdr:to>
    <xdr:cxnSp macro="">
      <xdr:nvCxnSpPr>
        <xdr:cNvPr id="246" name="直線コネクタ 245"/>
        <xdr:cNvCxnSpPr/>
      </xdr:nvCxnSpPr>
      <xdr:spPr>
        <a:xfrm flipV="1">
          <a:off x="10476865" y="1344168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110507</xdr:rowOff>
    </xdr:from>
    <xdr:ext cx="469744" cy="259045"/>
    <xdr:sp macro="" textlink="">
      <xdr:nvSpPr>
        <xdr:cNvPr id="247" name="【福祉施設】&#10;一人当たり面積最小値テキスト"/>
        <xdr:cNvSpPr txBox="1"/>
      </xdr:nvSpPr>
      <xdr:spPr>
        <a:xfrm>
          <a:off x="105664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15</xdr:col>
      <xdr:colOff>92075</xdr:colOff>
      <xdr:row>86</xdr:row>
      <xdr:rowOff>106680</xdr:rowOff>
    </xdr:from>
    <xdr:to>
      <xdr:col>15</xdr:col>
      <xdr:colOff>269875</xdr:colOff>
      <xdr:row>86</xdr:row>
      <xdr:rowOff>106680</xdr:rowOff>
    </xdr:to>
    <xdr:cxnSp macro="">
      <xdr:nvCxnSpPr>
        <xdr:cNvPr id="248" name="直線コネクタ 247"/>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15257</xdr:rowOff>
    </xdr:from>
    <xdr:ext cx="469744" cy="259045"/>
    <xdr:sp macro="" textlink="">
      <xdr:nvSpPr>
        <xdr:cNvPr id="249" name="【福祉施設】&#10;一人当たり面積最大値テキスト"/>
        <xdr:cNvSpPr txBox="1"/>
      </xdr:nvSpPr>
      <xdr:spPr>
        <a:xfrm>
          <a:off x="10566400" y="132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0.744</a:t>
          </a:r>
          <a:endParaRPr kumimoji="1" lang="ja-JP" altLang="en-US" sz="1000" b="1">
            <a:latin typeface="ＭＳ Ｐゴシック"/>
          </a:endParaRPr>
        </a:p>
      </xdr:txBody>
    </xdr:sp>
    <xdr:clientData/>
  </xdr:oneCellAnchor>
  <xdr:twoCellAnchor>
    <xdr:from>
      <xdr:col>15</xdr:col>
      <xdr:colOff>92075</xdr:colOff>
      <xdr:row>78</xdr:row>
      <xdr:rowOff>68580</xdr:rowOff>
    </xdr:from>
    <xdr:to>
      <xdr:col>15</xdr:col>
      <xdr:colOff>269875</xdr:colOff>
      <xdr:row>78</xdr:row>
      <xdr:rowOff>68580</xdr:rowOff>
    </xdr:to>
    <xdr:cxnSp macro="">
      <xdr:nvCxnSpPr>
        <xdr:cNvPr id="250" name="直線コネクタ 249"/>
        <xdr:cNvCxnSpPr/>
      </xdr:nvCxnSpPr>
      <xdr:spPr>
        <a:xfrm>
          <a:off x="10388600" y="134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15891</xdr:rowOff>
    </xdr:from>
    <xdr:ext cx="469744" cy="259045"/>
    <xdr:sp macro="" textlink="">
      <xdr:nvSpPr>
        <xdr:cNvPr id="251" name="【福祉施設】&#10;一人当たり面積平均値テキスト"/>
        <xdr:cNvSpPr txBox="1"/>
      </xdr:nvSpPr>
      <xdr:spPr>
        <a:xfrm>
          <a:off x="10566400" y="14417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0.127</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164464</xdr:rowOff>
    </xdr:from>
    <xdr:to>
      <xdr:col>15</xdr:col>
      <xdr:colOff>231775</xdr:colOff>
      <xdr:row>85</xdr:row>
      <xdr:rowOff>94614</xdr:rowOff>
    </xdr:to>
    <xdr:sp macro="" textlink="">
      <xdr:nvSpPr>
        <xdr:cNvPr id="252" name="フローチャート : 判断 251"/>
        <xdr:cNvSpPr/>
      </xdr:nvSpPr>
      <xdr:spPr>
        <a:xfrm>
          <a:off x="10426700" y="1456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3" name="テキスト ボックス 2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4" name="テキスト ボックス 2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5" name="テキスト ボックス 2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6" name="テキスト ボックス 2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7" name="テキスト ボックス 2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85</xdr:row>
      <xdr:rowOff>33020</xdr:rowOff>
    </xdr:from>
    <xdr:to>
      <xdr:col>15</xdr:col>
      <xdr:colOff>231775</xdr:colOff>
      <xdr:row>85</xdr:row>
      <xdr:rowOff>134620</xdr:rowOff>
    </xdr:to>
    <xdr:sp macro="" textlink="">
      <xdr:nvSpPr>
        <xdr:cNvPr id="258" name="円/楕円 257"/>
        <xdr:cNvSpPr/>
      </xdr:nvSpPr>
      <xdr:spPr>
        <a:xfrm>
          <a:off x="104267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11447</xdr:rowOff>
    </xdr:from>
    <xdr:ext cx="469744" cy="259045"/>
    <xdr:sp macro="" textlink="">
      <xdr:nvSpPr>
        <xdr:cNvPr id="259" name="【福祉施設】&#10;一人当たり面積該当値テキスト"/>
        <xdr:cNvSpPr txBox="1"/>
      </xdr:nvSpPr>
      <xdr:spPr>
        <a:xfrm>
          <a:off x="10566400"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0.106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60" name="正方形/長方形 259"/>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1" name="正方形/長方形 26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2" name="正方形/長方形 26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3" name="正方形/長方形 26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4" name="正方形/長方形 26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5" name="正方形/長方形 26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6" name="正方形/長方形 26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7" name="正方形/長方形 266"/>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8" name="テキスト ボックス 26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69" name="直線コネクタ 26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0" name="テキスト ボックス 269"/>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71" name="直線コネクタ 27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72" name="テキスト ボックス 271"/>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73" name="直線コネクタ 27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74" name="テキスト ボックス 27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75" name="直線コネクタ 27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76" name="テキスト ボックス 27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77" name="直線コネクタ 27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78" name="テキスト ボックス 27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79" name="直線コネクタ 27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80" name="テキスト ボックス 27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81" name="直線コネクタ 28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282" name="テキスト ボックス 281"/>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3" name="直線コネクタ 28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4" name="テキスト ボックス 283"/>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85" name="【市民会館】&#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99061</xdr:rowOff>
    </xdr:from>
    <xdr:to>
      <xdr:col>6</xdr:col>
      <xdr:colOff>510540</xdr:colOff>
      <xdr:row>107</xdr:row>
      <xdr:rowOff>136616</xdr:rowOff>
    </xdr:to>
    <xdr:cxnSp macro="">
      <xdr:nvCxnSpPr>
        <xdr:cNvPr id="286" name="直線コネクタ 285"/>
        <xdr:cNvCxnSpPr/>
      </xdr:nvCxnSpPr>
      <xdr:spPr>
        <a:xfrm flipV="1">
          <a:off x="4634865" y="17244061"/>
          <a:ext cx="0" cy="1237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140443</xdr:rowOff>
    </xdr:from>
    <xdr:ext cx="405111" cy="259045"/>
    <xdr:sp macro="" textlink="">
      <xdr:nvSpPr>
        <xdr:cNvPr id="287" name="【市民会館】&#10;有形固定資産減価償却率最小値テキスト"/>
        <xdr:cNvSpPr txBox="1"/>
      </xdr:nvSpPr>
      <xdr:spPr>
        <a:xfrm>
          <a:off x="4724400" y="18485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a:t>
          </a:r>
          <a:endParaRPr kumimoji="1" lang="ja-JP" altLang="en-US" sz="1000" b="1">
            <a:latin typeface="ＭＳ Ｐゴシック"/>
          </a:endParaRPr>
        </a:p>
      </xdr:txBody>
    </xdr:sp>
    <xdr:clientData/>
  </xdr:oneCellAnchor>
  <xdr:twoCellAnchor>
    <xdr:from>
      <xdr:col>6</xdr:col>
      <xdr:colOff>422275</xdr:colOff>
      <xdr:row>107</xdr:row>
      <xdr:rowOff>136616</xdr:rowOff>
    </xdr:from>
    <xdr:to>
      <xdr:col>6</xdr:col>
      <xdr:colOff>600075</xdr:colOff>
      <xdr:row>107</xdr:row>
      <xdr:rowOff>136616</xdr:rowOff>
    </xdr:to>
    <xdr:cxnSp macro="">
      <xdr:nvCxnSpPr>
        <xdr:cNvPr id="288" name="直線コネクタ 287"/>
        <xdr:cNvCxnSpPr/>
      </xdr:nvCxnSpPr>
      <xdr:spPr>
        <a:xfrm>
          <a:off x="4546600" y="1848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45738</xdr:rowOff>
    </xdr:from>
    <xdr:ext cx="405111" cy="259045"/>
    <xdr:sp macro="" textlink="">
      <xdr:nvSpPr>
        <xdr:cNvPr id="289" name="【市民会館】&#10;有形固定資産減価償却率最大値テキスト"/>
        <xdr:cNvSpPr txBox="1"/>
      </xdr:nvSpPr>
      <xdr:spPr>
        <a:xfrm>
          <a:off x="4724400" y="1701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75.3</a:t>
          </a:r>
          <a:endParaRPr kumimoji="1" lang="ja-JP" altLang="en-US" sz="1000" b="1">
            <a:latin typeface="ＭＳ Ｐゴシック"/>
          </a:endParaRPr>
        </a:p>
      </xdr:txBody>
    </xdr:sp>
    <xdr:clientData/>
  </xdr:oneCellAnchor>
  <xdr:twoCellAnchor>
    <xdr:from>
      <xdr:col>6</xdr:col>
      <xdr:colOff>422275</xdr:colOff>
      <xdr:row>100</xdr:row>
      <xdr:rowOff>99061</xdr:rowOff>
    </xdr:from>
    <xdr:to>
      <xdr:col>6</xdr:col>
      <xdr:colOff>600075</xdr:colOff>
      <xdr:row>100</xdr:row>
      <xdr:rowOff>99061</xdr:rowOff>
    </xdr:to>
    <xdr:cxnSp macro="">
      <xdr:nvCxnSpPr>
        <xdr:cNvPr id="290" name="直線コネクタ 289"/>
        <xdr:cNvCxnSpPr/>
      </xdr:nvCxnSpPr>
      <xdr:spPr>
        <a:xfrm>
          <a:off x="4546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95266</xdr:rowOff>
    </xdr:from>
    <xdr:ext cx="405111" cy="259045"/>
    <xdr:sp macro="" textlink="">
      <xdr:nvSpPr>
        <xdr:cNvPr id="291" name="【市民会館】&#10;有形固定資産減価償却率平均値テキスト"/>
        <xdr:cNvSpPr txBox="1"/>
      </xdr:nvSpPr>
      <xdr:spPr>
        <a:xfrm>
          <a:off x="4724400" y="1792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116839</xdr:rowOff>
    </xdr:from>
    <xdr:to>
      <xdr:col>6</xdr:col>
      <xdr:colOff>561975</xdr:colOff>
      <xdr:row>105</xdr:row>
      <xdr:rowOff>46989</xdr:rowOff>
    </xdr:to>
    <xdr:sp macro="" textlink="">
      <xdr:nvSpPr>
        <xdr:cNvPr id="292" name="フローチャート : 判断 291"/>
        <xdr:cNvSpPr/>
      </xdr:nvSpPr>
      <xdr:spPr>
        <a:xfrm>
          <a:off x="4584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3" name="テキスト ボックス 29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4" name="テキスト ボックス 29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5" name="テキスト ボックス 29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6" name="テキスト ボックス 29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7" name="テキスト ボックス 29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101</xdr:row>
      <xdr:rowOff>92348</xdr:rowOff>
    </xdr:from>
    <xdr:to>
      <xdr:col>6</xdr:col>
      <xdr:colOff>561975</xdr:colOff>
      <xdr:row>102</xdr:row>
      <xdr:rowOff>22498</xdr:rowOff>
    </xdr:to>
    <xdr:sp macro="" textlink="">
      <xdr:nvSpPr>
        <xdr:cNvPr id="298" name="円/楕円 297"/>
        <xdr:cNvSpPr/>
      </xdr:nvSpPr>
      <xdr:spPr>
        <a:xfrm>
          <a:off x="4584700" y="1740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100</xdr:row>
      <xdr:rowOff>115225</xdr:rowOff>
    </xdr:from>
    <xdr:ext cx="405111" cy="259045"/>
    <xdr:sp macro="" textlink="">
      <xdr:nvSpPr>
        <xdr:cNvPr id="299" name="【市民会館】&#10;有形固定資産減価償却率該当値テキスト"/>
        <xdr:cNvSpPr txBox="1"/>
      </xdr:nvSpPr>
      <xdr:spPr>
        <a:xfrm>
          <a:off x="4724400" y="17260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300" name="正方形/長方形 299"/>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1" name="正方形/長方形 3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2" name="正方形/長方形 3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3" name="正方形/長方形 3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4" name="正方形/長方形 3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5" name="正方形/長方形 3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6" name="正方形/長方形 3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0.249</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307" name="正方形/長方形 306"/>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8" name="テキスト ボックス 30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9" name="直線コネクタ 30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10" name="直線コネクタ 30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11" name="テキスト ボックス 310"/>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12" name="直線コネクタ 31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13" name="テキスト ボックス 312"/>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14" name="直線コネクタ 31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15" name="テキスト ボックス 314"/>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16" name="直線コネクタ 31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17" name="テキスト ボックス 316"/>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8" name="直線コネクタ 31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19" name="テキスト ボックス 31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320" name="【市民会館】&#10;一人当たり面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7620</xdr:rowOff>
    </xdr:from>
    <xdr:to>
      <xdr:col>15</xdr:col>
      <xdr:colOff>180340</xdr:colOff>
      <xdr:row>107</xdr:row>
      <xdr:rowOff>119635</xdr:rowOff>
    </xdr:to>
    <xdr:cxnSp macro="">
      <xdr:nvCxnSpPr>
        <xdr:cNvPr id="321" name="直線コネクタ 320"/>
        <xdr:cNvCxnSpPr/>
      </xdr:nvCxnSpPr>
      <xdr:spPr>
        <a:xfrm flipV="1">
          <a:off x="10476865" y="17152620"/>
          <a:ext cx="0" cy="1312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123462</xdr:rowOff>
    </xdr:from>
    <xdr:ext cx="469744" cy="259045"/>
    <xdr:sp macro="" textlink="">
      <xdr:nvSpPr>
        <xdr:cNvPr id="322" name="【市民会館】&#10;一人当たり面積最小値テキスト"/>
        <xdr:cNvSpPr txBox="1"/>
      </xdr:nvSpPr>
      <xdr:spPr>
        <a:xfrm>
          <a:off x="10566400" y="1846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0.028</a:t>
          </a:r>
          <a:endParaRPr kumimoji="1" lang="ja-JP" altLang="en-US" sz="1000" b="1">
            <a:latin typeface="ＭＳ Ｐゴシック"/>
          </a:endParaRPr>
        </a:p>
      </xdr:txBody>
    </xdr:sp>
    <xdr:clientData/>
  </xdr:oneCellAnchor>
  <xdr:twoCellAnchor>
    <xdr:from>
      <xdr:col>15</xdr:col>
      <xdr:colOff>92075</xdr:colOff>
      <xdr:row>107</xdr:row>
      <xdr:rowOff>119635</xdr:rowOff>
    </xdr:from>
    <xdr:to>
      <xdr:col>15</xdr:col>
      <xdr:colOff>269875</xdr:colOff>
      <xdr:row>107</xdr:row>
      <xdr:rowOff>119635</xdr:rowOff>
    </xdr:to>
    <xdr:cxnSp macro="">
      <xdr:nvCxnSpPr>
        <xdr:cNvPr id="323" name="直線コネクタ 322"/>
        <xdr:cNvCxnSpPr/>
      </xdr:nvCxnSpPr>
      <xdr:spPr>
        <a:xfrm>
          <a:off x="10388600" y="1846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125747</xdr:rowOff>
    </xdr:from>
    <xdr:ext cx="469744" cy="259045"/>
    <xdr:sp macro="" textlink="">
      <xdr:nvSpPr>
        <xdr:cNvPr id="324" name="【市民会館】&#10;一人当たり面積最大値テキスト"/>
        <xdr:cNvSpPr txBox="1"/>
      </xdr:nvSpPr>
      <xdr:spPr>
        <a:xfrm>
          <a:off x="10566400" y="1692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0.315</a:t>
          </a:r>
          <a:endParaRPr kumimoji="1" lang="ja-JP" altLang="en-US" sz="1000" b="1">
            <a:latin typeface="ＭＳ Ｐゴシック"/>
          </a:endParaRPr>
        </a:p>
      </xdr:txBody>
    </xdr:sp>
    <xdr:clientData/>
  </xdr:oneCellAnchor>
  <xdr:twoCellAnchor>
    <xdr:from>
      <xdr:col>15</xdr:col>
      <xdr:colOff>92075</xdr:colOff>
      <xdr:row>100</xdr:row>
      <xdr:rowOff>7620</xdr:rowOff>
    </xdr:from>
    <xdr:to>
      <xdr:col>15</xdr:col>
      <xdr:colOff>269875</xdr:colOff>
      <xdr:row>100</xdr:row>
      <xdr:rowOff>7620</xdr:rowOff>
    </xdr:to>
    <xdr:cxnSp macro="">
      <xdr:nvCxnSpPr>
        <xdr:cNvPr id="325" name="直線コネクタ 324"/>
        <xdr:cNvCxnSpPr/>
      </xdr:nvCxnSpPr>
      <xdr:spPr>
        <a:xfrm>
          <a:off x="10388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107714</xdr:rowOff>
    </xdr:from>
    <xdr:ext cx="469744" cy="259045"/>
    <xdr:sp macro="" textlink="">
      <xdr:nvSpPr>
        <xdr:cNvPr id="326" name="【市民会館】&#10;一人当たり面積平均値テキスト"/>
        <xdr:cNvSpPr txBox="1"/>
      </xdr:nvSpPr>
      <xdr:spPr>
        <a:xfrm>
          <a:off x="10566400" y="17767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84837</xdr:rowOff>
    </xdr:from>
    <xdr:to>
      <xdr:col>15</xdr:col>
      <xdr:colOff>231775</xdr:colOff>
      <xdr:row>105</xdr:row>
      <xdr:rowOff>14987</xdr:rowOff>
    </xdr:to>
    <xdr:sp macro="" textlink="">
      <xdr:nvSpPr>
        <xdr:cNvPr id="327" name="フローチャート : 判断 326"/>
        <xdr:cNvSpPr/>
      </xdr:nvSpPr>
      <xdr:spPr>
        <a:xfrm>
          <a:off x="104267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28" name="テキスト ボックス 32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9" name="テキスト ボックス 32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0" name="テキスト ボックス 32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1" name="テキスト ボックス 33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2" name="テキスト ボックス 33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105</xdr:row>
      <xdr:rowOff>18542</xdr:rowOff>
    </xdr:from>
    <xdr:to>
      <xdr:col>15</xdr:col>
      <xdr:colOff>231775</xdr:colOff>
      <xdr:row>105</xdr:row>
      <xdr:rowOff>120142</xdr:rowOff>
    </xdr:to>
    <xdr:sp macro="" textlink="">
      <xdr:nvSpPr>
        <xdr:cNvPr id="333" name="円/楕円 332"/>
        <xdr:cNvSpPr/>
      </xdr:nvSpPr>
      <xdr:spPr>
        <a:xfrm>
          <a:off x="10426700" y="1802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104</xdr:row>
      <xdr:rowOff>168419</xdr:rowOff>
    </xdr:from>
    <xdr:ext cx="469744" cy="259045"/>
    <xdr:sp macro="" textlink="">
      <xdr:nvSpPr>
        <xdr:cNvPr id="334" name="【市民会館】&#10;一人当たり面積該当値テキスト"/>
        <xdr:cNvSpPr txBox="1"/>
      </xdr:nvSpPr>
      <xdr:spPr>
        <a:xfrm>
          <a:off x="10566400" y="1799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0.114</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335" name="正方形/長方形 334"/>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6" name="正方形/長方形 33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37" name="正方形/長方形 33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8" name="正方形/長方形 33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39" name="正方形/長方形 33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0" name="正方形/長方形 33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1" name="正方形/長方形 34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342" name="正方形/長方形 341"/>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3" name="テキスト ボックス 34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4" name="直線コネクタ 34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45" name="テキスト ボックス 344"/>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46" name="直線コネクタ 34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47" name="テキスト ボックス 346"/>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48" name="直線コネクタ 34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49" name="テキスト ボックス 34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50" name="直線コネクタ 34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51" name="テキスト ボックス 35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52" name="直線コネクタ 35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53" name="テキスト ボックス 35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54" name="直線コネクタ 35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55" name="テキスト ボックス 35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56" name="直線コネクタ 35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57" name="テキスト ボックス 356"/>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58" name="直線コネクタ 35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59" name="テキスト ボックス 35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360" name="【一般廃棄物処理施設】&#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41910</xdr:rowOff>
    </xdr:from>
    <xdr:to>
      <xdr:col>23</xdr:col>
      <xdr:colOff>516889</xdr:colOff>
      <xdr:row>41</xdr:row>
      <xdr:rowOff>120287</xdr:rowOff>
    </xdr:to>
    <xdr:cxnSp macro="">
      <xdr:nvCxnSpPr>
        <xdr:cNvPr id="361" name="直線コネクタ 360"/>
        <xdr:cNvCxnSpPr/>
      </xdr:nvCxnSpPr>
      <xdr:spPr>
        <a:xfrm flipV="1">
          <a:off x="16318864" y="5699760"/>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124114</xdr:rowOff>
    </xdr:from>
    <xdr:ext cx="405111" cy="259045"/>
    <xdr:sp macro="" textlink="">
      <xdr:nvSpPr>
        <xdr:cNvPr id="362" name="【一般廃棄物処理施設】&#10;有形固定資産減価償却率最小値テキスト"/>
        <xdr:cNvSpPr txBox="1"/>
      </xdr:nvSpPr>
      <xdr:spPr>
        <a:xfrm>
          <a:off x="16408400" y="7153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23</xdr:col>
      <xdr:colOff>428625</xdr:colOff>
      <xdr:row>41</xdr:row>
      <xdr:rowOff>120287</xdr:rowOff>
    </xdr:from>
    <xdr:to>
      <xdr:col>23</xdr:col>
      <xdr:colOff>606425</xdr:colOff>
      <xdr:row>41</xdr:row>
      <xdr:rowOff>120287</xdr:rowOff>
    </xdr:to>
    <xdr:cxnSp macro="">
      <xdr:nvCxnSpPr>
        <xdr:cNvPr id="363" name="直線コネクタ 362"/>
        <xdr:cNvCxnSpPr/>
      </xdr:nvCxnSpPr>
      <xdr:spPr>
        <a:xfrm>
          <a:off x="16230600" y="714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160037</xdr:rowOff>
    </xdr:from>
    <xdr:ext cx="405111" cy="259045"/>
    <xdr:sp macro="" textlink="">
      <xdr:nvSpPr>
        <xdr:cNvPr id="364" name="【一般廃棄物処理施設】&#10;有形固定資産減価償却率最大値テキスト"/>
        <xdr:cNvSpPr txBox="1"/>
      </xdr:nvSpPr>
      <xdr:spPr>
        <a:xfrm>
          <a:off x="16408400" y="547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88.8</a:t>
          </a:r>
          <a:endParaRPr kumimoji="1" lang="ja-JP" altLang="en-US" sz="1000" b="1">
            <a:latin typeface="ＭＳ Ｐゴシック"/>
          </a:endParaRPr>
        </a:p>
      </xdr:txBody>
    </xdr:sp>
    <xdr:clientData/>
  </xdr:oneCellAnchor>
  <xdr:twoCellAnchor>
    <xdr:from>
      <xdr:col>23</xdr:col>
      <xdr:colOff>428625</xdr:colOff>
      <xdr:row>33</xdr:row>
      <xdr:rowOff>41910</xdr:rowOff>
    </xdr:from>
    <xdr:to>
      <xdr:col>23</xdr:col>
      <xdr:colOff>606425</xdr:colOff>
      <xdr:row>33</xdr:row>
      <xdr:rowOff>41910</xdr:rowOff>
    </xdr:to>
    <xdr:cxnSp macro="">
      <xdr:nvCxnSpPr>
        <xdr:cNvPr id="365" name="直線コネクタ 364"/>
        <xdr:cNvCxnSpPr/>
      </xdr:nvCxnSpPr>
      <xdr:spPr>
        <a:xfrm>
          <a:off x="16230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31585</xdr:rowOff>
    </xdr:from>
    <xdr:ext cx="405111" cy="259045"/>
    <xdr:sp macro="" textlink="">
      <xdr:nvSpPr>
        <xdr:cNvPr id="366" name="【一般廃棄物処理施設】&#10;有形固定資産減価償却率平均値テキスト"/>
        <xdr:cNvSpPr txBox="1"/>
      </xdr:nvSpPr>
      <xdr:spPr>
        <a:xfrm>
          <a:off x="16408400" y="6375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53158</xdr:rowOff>
    </xdr:from>
    <xdr:to>
      <xdr:col>23</xdr:col>
      <xdr:colOff>568325</xdr:colOff>
      <xdr:row>37</xdr:row>
      <xdr:rowOff>154758</xdr:rowOff>
    </xdr:to>
    <xdr:sp macro="" textlink="">
      <xdr:nvSpPr>
        <xdr:cNvPr id="367" name="フローチャート : 判断 366"/>
        <xdr:cNvSpPr/>
      </xdr:nvSpPr>
      <xdr:spPr>
        <a:xfrm>
          <a:off x="162687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68" name="テキスト ボックス 36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69" name="テキスト ボックス 36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0" name="テキスト ボックス 36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1" name="テキスト ボックス 37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2" name="テキスト ボックス 37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32</xdr:row>
      <xdr:rowOff>162560</xdr:rowOff>
    </xdr:from>
    <xdr:to>
      <xdr:col>23</xdr:col>
      <xdr:colOff>568325</xdr:colOff>
      <xdr:row>33</xdr:row>
      <xdr:rowOff>92710</xdr:rowOff>
    </xdr:to>
    <xdr:sp macro="" textlink="">
      <xdr:nvSpPr>
        <xdr:cNvPr id="373" name="円/楕円 372"/>
        <xdr:cNvSpPr/>
      </xdr:nvSpPr>
      <xdr:spPr>
        <a:xfrm>
          <a:off x="16268700" y="564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32</xdr:row>
      <xdr:rowOff>115587</xdr:rowOff>
    </xdr:from>
    <xdr:ext cx="405111" cy="259045"/>
    <xdr:sp macro="" textlink="">
      <xdr:nvSpPr>
        <xdr:cNvPr id="374" name="【一般廃棄物処理施設】&#10;有形固定資産減価償却率該当値テキスト"/>
        <xdr:cNvSpPr txBox="1"/>
      </xdr:nvSpPr>
      <xdr:spPr>
        <a:xfrm>
          <a:off x="16408400" y="5601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75" name="正方形/長方形 374"/>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6" name="正方形/長方形 37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77" name="正方形/長方形 37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78" name="正方形/長方形 37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79" name="正方形/長方形 37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0" name="正方形/長方形 37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1" name="正方形/長方形 38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107,477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82" name="正方形/長方形 381"/>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3" name="テキスト ボックス 38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4" name="直線コネクタ 38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43</xdr:row>
      <xdr:rowOff>105427</xdr:rowOff>
    </xdr:from>
    <xdr:ext cx="248786" cy="259045"/>
    <xdr:sp macro="" textlink="">
      <xdr:nvSpPr>
        <xdr:cNvPr id="385" name="テキスト ボックス 384"/>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386" name="直線コネクタ 38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67327</xdr:rowOff>
    </xdr:from>
    <xdr:ext cx="531299" cy="259045"/>
    <xdr:sp macro="" textlink="">
      <xdr:nvSpPr>
        <xdr:cNvPr id="387" name="テキスト ボックス 386"/>
        <xdr:cNvSpPr txBox="1"/>
      </xdr:nvSpPr>
      <xdr:spPr>
        <a:xfrm>
          <a:off x="17756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88" name="直線コネクタ 38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89" name="テキスト ボックス 388"/>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90" name="直線コネクタ 38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162577</xdr:rowOff>
    </xdr:from>
    <xdr:ext cx="531299" cy="259045"/>
    <xdr:sp macro="" textlink="">
      <xdr:nvSpPr>
        <xdr:cNvPr id="391" name="テキスト ボックス 390"/>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92" name="直線コネクタ 39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393" name="テキスト ボックス 39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94" name="直線コネクタ 39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395" name="テキスト ボックス 39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96" name="直線コネクタ 39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97" name="テキスト ボックス 39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98" name="【一般廃棄物処理施設】&#10;一人当たり有形固定資産（償却資産）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61328</xdr:rowOff>
    </xdr:from>
    <xdr:to>
      <xdr:col>32</xdr:col>
      <xdr:colOff>186689</xdr:colOff>
      <xdr:row>42</xdr:row>
      <xdr:rowOff>88798</xdr:rowOff>
    </xdr:to>
    <xdr:cxnSp macro="">
      <xdr:nvCxnSpPr>
        <xdr:cNvPr id="399" name="直線コネクタ 398"/>
        <xdr:cNvCxnSpPr/>
      </xdr:nvCxnSpPr>
      <xdr:spPr>
        <a:xfrm flipV="1">
          <a:off x="22160864" y="5890628"/>
          <a:ext cx="0" cy="1399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92625</xdr:rowOff>
    </xdr:from>
    <xdr:ext cx="534377" cy="259045"/>
    <xdr:sp macro="" textlink="">
      <xdr:nvSpPr>
        <xdr:cNvPr id="400" name="【一般廃棄物処理施設】&#10;一人当たり有形固定資産（償却資産）額最小値テキスト"/>
        <xdr:cNvSpPr txBox="1"/>
      </xdr:nvSpPr>
      <xdr:spPr>
        <a:xfrm>
          <a:off x="22250400" y="729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26,008</a:t>
          </a:r>
          <a:endParaRPr kumimoji="1" lang="ja-JP" altLang="en-US" sz="1000" b="1">
            <a:latin typeface="ＭＳ Ｐゴシック"/>
          </a:endParaRPr>
        </a:p>
      </xdr:txBody>
    </xdr:sp>
    <xdr:clientData/>
  </xdr:oneCellAnchor>
  <xdr:twoCellAnchor>
    <xdr:from>
      <xdr:col>32</xdr:col>
      <xdr:colOff>98425</xdr:colOff>
      <xdr:row>42</xdr:row>
      <xdr:rowOff>88798</xdr:rowOff>
    </xdr:from>
    <xdr:to>
      <xdr:col>32</xdr:col>
      <xdr:colOff>276225</xdr:colOff>
      <xdr:row>42</xdr:row>
      <xdr:rowOff>88798</xdr:rowOff>
    </xdr:to>
    <xdr:cxnSp macro="">
      <xdr:nvCxnSpPr>
        <xdr:cNvPr id="401" name="直線コネクタ 400"/>
        <xdr:cNvCxnSpPr/>
      </xdr:nvCxnSpPr>
      <xdr:spPr>
        <a:xfrm>
          <a:off x="22072600" y="728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8005</xdr:rowOff>
    </xdr:from>
    <xdr:ext cx="599010" cy="259045"/>
    <xdr:sp macro="" textlink="">
      <xdr:nvSpPr>
        <xdr:cNvPr id="402" name="【一般廃棄物処理施設】&#10;一人当たり有形固定資産（償却資産）額最大値テキスト"/>
        <xdr:cNvSpPr txBox="1"/>
      </xdr:nvSpPr>
      <xdr:spPr>
        <a:xfrm>
          <a:off x="22250400" y="5665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136,171</a:t>
          </a:r>
          <a:endParaRPr kumimoji="1" lang="ja-JP" altLang="en-US" sz="1000" b="1">
            <a:latin typeface="ＭＳ Ｐゴシック"/>
          </a:endParaRPr>
        </a:p>
      </xdr:txBody>
    </xdr:sp>
    <xdr:clientData/>
  </xdr:oneCellAnchor>
  <xdr:twoCellAnchor>
    <xdr:from>
      <xdr:col>32</xdr:col>
      <xdr:colOff>98425</xdr:colOff>
      <xdr:row>34</xdr:row>
      <xdr:rowOff>61328</xdr:rowOff>
    </xdr:from>
    <xdr:to>
      <xdr:col>32</xdr:col>
      <xdr:colOff>276225</xdr:colOff>
      <xdr:row>34</xdr:row>
      <xdr:rowOff>61328</xdr:rowOff>
    </xdr:to>
    <xdr:cxnSp macro="">
      <xdr:nvCxnSpPr>
        <xdr:cNvPr id="403" name="直線コネクタ 402"/>
        <xdr:cNvCxnSpPr/>
      </xdr:nvCxnSpPr>
      <xdr:spPr>
        <a:xfrm>
          <a:off x="22072600" y="5890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44048</xdr:rowOff>
    </xdr:from>
    <xdr:ext cx="534377" cy="259045"/>
    <xdr:sp macro="" textlink="">
      <xdr:nvSpPr>
        <xdr:cNvPr id="404" name="【一般廃棄物処理施設】&#10;一人当たり有形固定資産（償却資産）額平均値テキスト"/>
        <xdr:cNvSpPr txBox="1"/>
      </xdr:nvSpPr>
      <xdr:spPr>
        <a:xfrm>
          <a:off x="22250400" y="6387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81,333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21171</xdr:rowOff>
    </xdr:from>
    <xdr:to>
      <xdr:col>32</xdr:col>
      <xdr:colOff>238125</xdr:colOff>
      <xdr:row>38</xdr:row>
      <xdr:rowOff>122771</xdr:rowOff>
    </xdr:to>
    <xdr:sp macro="" textlink="">
      <xdr:nvSpPr>
        <xdr:cNvPr id="405" name="フローチャート : 判断 404"/>
        <xdr:cNvSpPr/>
      </xdr:nvSpPr>
      <xdr:spPr>
        <a:xfrm>
          <a:off x="22110700" y="653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06" name="テキスト ボックス 40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07" name="テキスト ボックス 40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08" name="テキスト ボックス 40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09" name="テキスト ボックス 40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0" name="テキスト ボックス 40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71590</xdr:rowOff>
    </xdr:from>
    <xdr:to>
      <xdr:col>32</xdr:col>
      <xdr:colOff>238125</xdr:colOff>
      <xdr:row>40</xdr:row>
      <xdr:rowOff>1740</xdr:rowOff>
    </xdr:to>
    <xdr:sp macro="" textlink="">
      <xdr:nvSpPr>
        <xdr:cNvPr id="411" name="円/楕円 410"/>
        <xdr:cNvSpPr/>
      </xdr:nvSpPr>
      <xdr:spPr>
        <a:xfrm>
          <a:off x="22110700" y="675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39</xdr:row>
      <xdr:rowOff>50017</xdr:rowOff>
    </xdr:from>
    <xdr:ext cx="534377" cy="259045"/>
    <xdr:sp macro="" textlink="">
      <xdr:nvSpPr>
        <xdr:cNvPr id="412" name="【一般廃棄物処理施設】&#10;一人当たり有形固定資産（償却資産）額該当値テキスト"/>
        <xdr:cNvSpPr txBox="1"/>
      </xdr:nvSpPr>
      <xdr:spPr>
        <a:xfrm>
          <a:off x="22250400" y="673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63,863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413" name="正方形/長方形 412"/>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14" name="正方形/長方形 4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15" name="正方形/長方形 4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16" name="正方形/長方形 4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17" name="正方形/長方形 4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18" name="正方形/長方形 4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19" name="正方形/長方形 4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420" name="正方形/長方形 419"/>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1" name="テキスト ボックス 4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2" name="直線コネクタ 4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23" name="テキスト ボックス 42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24" name="直線コネクタ 42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25" name="テキスト ボックス 42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26" name="直線コネクタ 42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27" name="テキスト ボックス 42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28" name="直線コネクタ 42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29" name="テキスト ボックス 42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30" name="直線コネクタ 42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31" name="テキスト ボックス 43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32" name="直線コネクタ 43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433" name="テキスト ボックス 432"/>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34" name="直線コネクタ 4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35" name="テキスト ボックス 43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436" name="【保健センター・保健所】&#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95250</xdr:rowOff>
    </xdr:from>
    <xdr:to>
      <xdr:col>23</xdr:col>
      <xdr:colOff>516889</xdr:colOff>
      <xdr:row>64</xdr:row>
      <xdr:rowOff>38100</xdr:rowOff>
    </xdr:to>
    <xdr:cxnSp macro="">
      <xdr:nvCxnSpPr>
        <xdr:cNvPr id="437" name="直線コネクタ 436"/>
        <xdr:cNvCxnSpPr/>
      </xdr:nvCxnSpPr>
      <xdr:spPr>
        <a:xfrm flipV="1">
          <a:off x="16318864" y="95250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41927</xdr:rowOff>
    </xdr:from>
    <xdr:ext cx="405111" cy="259045"/>
    <xdr:sp macro="" textlink="">
      <xdr:nvSpPr>
        <xdr:cNvPr id="438" name="【保健センター・保健所】&#10;有形固定資産減価償却率最小値テキスト"/>
        <xdr:cNvSpPr txBox="1"/>
      </xdr:nvSpPr>
      <xdr:spPr>
        <a:xfrm>
          <a:off x="164084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428625</xdr:colOff>
      <xdr:row>64</xdr:row>
      <xdr:rowOff>38100</xdr:rowOff>
    </xdr:from>
    <xdr:to>
      <xdr:col>23</xdr:col>
      <xdr:colOff>606425</xdr:colOff>
      <xdr:row>64</xdr:row>
      <xdr:rowOff>38100</xdr:rowOff>
    </xdr:to>
    <xdr:cxnSp macro="">
      <xdr:nvCxnSpPr>
        <xdr:cNvPr id="439" name="直線コネクタ 438"/>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41927</xdr:rowOff>
    </xdr:from>
    <xdr:ext cx="469744" cy="259045"/>
    <xdr:sp macro="" textlink="">
      <xdr:nvSpPr>
        <xdr:cNvPr id="440" name="【保健センター・保健所】&#10;有形固定資産減価償却率最大値テキスト"/>
        <xdr:cNvSpPr txBox="1"/>
      </xdr:nvSpPr>
      <xdr:spPr>
        <a:xfrm>
          <a:off x="164084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55</xdr:row>
      <xdr:rowOff>95250</xdr:rowOff>
    </xdr:from>
    <xdr:to>
      <xdr:col>23</xdr:col>
      <xdr:colOff>606425</xdr:colOff>
      <xdr:row>55</xdr:row>
      <xdr:rowOff>95250</xdr:rowOff>
    </xdr:to>
    <xdr:cxnSp macro="">
      <xdr:nvCxnSpPr>
        <xdr:cNvPr id="441" name="直線コネクタ 440"/>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51452</xdr:rowOff>
    </xdr:from>
    <xdr:ext cx="405111" cy="259045"/>
    <xdr:sp macro="" textlink="">
      <xdr:nvSpPr>
        <xdr:cNvPr id="442" name="【保健センター・保健所】&#10;有形固定資産減価償却率平均値テキスト"/>
        <xdr:cNvSpPr txBox="1"/>
      </xdr:nvSpPr>
      <xdr:spPr>
        <a:xfrm>
          <a:off x="16408400" y="10338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73025</xdr:rowOff>
    </xdr:from>
    <xdr:to>
      <xdr:col>23</xdr:col>
      <xdr:colOff>568325</xdr:colOff>
      <xdr:row>61</xdr:row>
      <xdr:rowOff>3175</xdr:rowOff>
    </xdr:to>
    <xdr:sp macro="" textlink="">
      <xdr:nvSpPr>
        <xdr:cNvPr id="443" name="フローチャート : 判断 442"/>
        <xdr:cNvSpPr/>
      </xdr:nvSpPr>
      <xdr:spPr>
        <a:xfrm>
          <a:off x="162687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44" name="テキスト ボックス 4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45" name="テキスト ボックス 4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46" name="テキスト ボックス 4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47" name="テキスト ボックス 4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48" name="テキスト ボックス 4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59</xdr:row>
      <xdr:rowOff>124460</xdr:rowOff>
    </xdr:from>
    <xdr:to>
      <xdr:col>23</xdr:col>
      <xdr:colOff>568325</xdr:colOff>
      <xdr:row>60</xdr:row>
      <xdr:rowOff>54610</xdr:rowOff>
    </xdr:to>
    <xdr:sp macro="" textlink="">
      <xdr:nvSpPr>
        <xdr:cNvPr id="449" name="円/楕円 448"/>
        <xdr:cNvSpPr/>
      </xdr:nvSpPr>
      <xdr:spPr>
        <a:xfrm>
          <a:off x="162687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58</xdr:row>
      <xdr:rowOff>147337</xdr:rowOff>
    </xdr:from>
    <xdr:ext cx="405111" cy="259045"/>
    <xdr:sp macro="" textlink="">
      <xdr:nvSpPr>
        <xdr:cNvPr id="450" name="【保健センター・保健所】&#10;有形固定資産減価償却率該当値テキスト"/>
        <xdr:cNvSpPr txBox="1"/>
      </xdr:nvSpPr>
      <xdr:spPr>
        <a:xfrm>
          <a:off x="16408400"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451" name="正方形/長方形 450"/>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52" name="正方形/長方形 4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53" name="正方形/長方形 4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54" name="正方形/長方形 4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55" name="正方形/長方形 4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56" name="正方形/長方形 4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57" name="正方形/長方形 4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458" name="正方形/長方形 457"/>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59" name="テキスト ボックス 45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60" name="直線コネクタ 45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61" name="直線コネクタ 46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62" name="テキスト ボックス 46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63" name="直線コネクタ 46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64" name="テキスト ボックス 46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65" name="直線コネクタ 46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66" name="テキスト ボックス 46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67" name="直線コネクタ 46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68" name="テキスト ボックス 46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69" name="直線コネクタ 46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70" name="テキスト ボックス 46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71" name="【保健センター・保健所】&#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148590</xdr:rowOff>
    </xdr:from>
    <xdr:to>
      <xdr:col>32</xdr:col>
      <xdr:colOff>186689</xdr:colOff>
      <xdr:row>62</xdr:row>
      <xdr:rowOff>114300</xdr:rowOff>
    </xdr:to>
    <xdr:cxnSp macro="">
      <xdr:nvCxnSpPr>
        <xdr:cNvPr id="472" name="直線コネクタ 471"/>
        <xdr:cNvCxnSpPr/>
      </xdr:nvCxnSpPr>
      <xdr:spPr>
        <a:xfrm flipV="1">
          <a:off x="22160864" y="957834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118127</xdr:rowOff>
    </xdr:from>
    <xdr:ext cx="469744" cy="259045"/>
    <xdr:sp macro="" textlink="">
      <xdr:nvSpPr>
        <xdr:cNvPr id="473" name="【保健センター・保健所】&#10;一人当たり面積最小値テキスト"/>
        <xdr:cNvSpPr txBox="1"/>
      </xdr:nvSpPr>
      <xdr:spPr>
        <a:xfrm>
          <a:off x="22250400"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32</xdr:col>
      <xdr:colOff>98425</xdr:colOff>
      <xdr:row>62</xdr:row>
      <xdr:rowOff>114300</xdr:rowOff>
    </xdr:from>
    <xdr:to>
      <xdr:col>32</xdr:col>
      <xdr:colOff>276225</xdr:colOff>
      <xdr:row>62</xdr:row>
      <xdr:rowOff>114300</xdr:rowOff>
    </xdr:to>
    <xdr:cxnSp macro="">
      <xdr:nvCxnSpPr>
        <xdr:cNvPr id="474" name="直線コネクタ 473"/>
        <xdr:cNvCxnSpPr/>
      </xdr:nvCxnSpPr>
      <xdr:spPr>
        <a:xfrm>
          <a:off x="22072600" y="1074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95267</xdr:rowOff>
    </xdr:from>
    <xdr:ext cx="469744" cy="259045"/>
    <xdr:sp macro="" textlink="">
      <xdr:nvSpPr>
        <xdr:cNvPr id="475" name="【保健センター・保健所】&#10;一人当たり面積最大値テキスト"/>
        <xdr:cNvSpPr txBox="1"/>
      </xdr:nvSpPr>
      <xdr:spPr>
        <a:xfrm>
          <a:off x="222504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0.061</a:t>
          </a:r>
          <a:endParaRPr kumimoji="1" lang="ja-JP" altLang="en-US" sz="1000" b="1">
            <a:latin typeface="ＭＳ Ｐゴシック"/>
          </a:endParaRPr>
        </a:p>
      </xdr:txBody>
    </xdr:sp>
    <xdr:clientData/>
  </xdr:oneCellAnchor>
  <xdr:twoCellAnchor>
    <xdr:from>
      <xdr:col>32</xdr:col>
      <xdr:colOff>98425</xdr:colOff>
      <xdr:row>55</xdr:row>
      <xdr:rowOff>148590</xdr:rowOff>
    </xdr:from>
    <xdr:to>
      <xdr:col>32</xdr:col>
      <xdr:colOff>276225</xdr:colOff>
      <xdr:row>55</xdr:row>
      <xdr:rowOff>148590</xdr:rowOff>
    </xdr:to>
    <xdr:cxnSp macro="">
      <xdr:nvCxnSpPr>
        <xdr:cNvPr id="476" name="直線コネクタ 475"/>
        <xdr:cNvCxnSpPr/>
      </xdr:nvCxnSpPr>
      <xdr:spPr>
        <a:xfrm>
          <a:off x="22072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17797</xdr:rowOff>
    </xdr:from>
    <xdr:ext cx="469744" cy="259045"/>
    <xdr:sp macro="" textlink="">
      <xdr:nvSpPr>
        <xdr:cNvPr id="477" name="【保健センター・保健所】&#10;一人当たり面積平均値テキスト"/>
        <xdr:cNvSpPr txBox="1"/>
      </xdr:nvSpPr>
      <xdr:spPr>
        <a:xfrm>
          <a:off x="22250400" y="1013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0.028</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166370</xdr:rowOff>
    </xdr:from>
    <xdr:to>
      <xdr:col>32</xdr:col>
      <xdr:colOff>238125</xdr:colOff>
      <xdr:row>60</xdr:row>
      <xdr:rowOff>96520</xdr:rowOff>
    </xdr:to>
    <xdr:sp macro="" textlink="">
      <xdr:nvSpPr>
        <xdr:cNvPr id="478" name="フローチャート : 判断 477"/>
        <xdr:cNvSpPr/>
      </xdr:nvSpPr>
      <xdr:spPr>
        <a:xfrm>
          <a:off x="22110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79" name="テキスト ボックス 47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80" name="テキスト ボックス 47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81" name="テキスト ボックス 48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82" name="テキスト ボックス 48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83" name="テキスト ボックス 48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61</xdr:row>
      <xdr:rowOff>166370</xdr:rowOff>
    </xdr:from>
    <xdr:to>
      <xdr:col>32</xdr:col>
      <xdr:colOff>238125</xdr:colOff>
      <xdr:row>62</xdr:row>
      <xdr:rowOff>96520</xdr:rowOff>
    </xdr:to>
    <xdr:sp macro="" textlink="">
      <xdr:nvSpPr>
        <xdr:cNvPr id="484" name="円/楕円 483"/>
        <xdr:cNvSpPr/>
      </xdr:nvSpPr>
      <xdr:spPr>
        <a:xfrm>
          <a:off x="221107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61</xdr:row>
      <xdr:rowOff>81297</xdr:rowOff>
    </xdr:from>
    <xdr:ext cx="469744" cy="259045"/>
    <xdr:sp macro="" textlink="">
      <xdr:nvSpPr>
        <xdr:cNvPr id="485" name="【保健センター・保健所】&#10;一人当たり面積該当値テキスト"/>
        <xdr:cNvSpPr txBox="1"/>
      </xdr:nvSpPr>
      <xdr:spPr>
        <a:xfrm>
          <a:off x="22250400" y="1053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86" name="正方形/長方形 485"/>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87" name="正方形/長方形 48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8" name="正方形/長方形 48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9" name="正方形/長方形 48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90" name="正方形/長方形 48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91" name="正方形/長方形 49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92" name="正方形/長方形 49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93" name="正方形/長方形 492"/>
        <xdr:cNvSpPr/>
      </xdr:nvSpPr>
      <xdr:spPr>
        <a:xfrm>
          <a:off x="12446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314325</xdr:colOff>
      <xdr:row>72</xdr:row>
      <xdr:rowOff>101600</xdr:rowOff>
    </xdr:to>
    <xdr:sp macro="" textlink="">
      <xdr:nvSpPr>
        <xdr:cNvPr id="494" name="正方形/長方形 493"/>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95" name="正方形/長方形 49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96" name="正方形/長方形 49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97" name="正方形/長方形 49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8" name="正方形/長方形 49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9" name="正方形/長方形 49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00" name="正方形/長方形 49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501" name="正方形/長方形 500"/>
        <xdr:cNvSpPr/>
      </xdr:nvSpPr>
      <xdr:spPr>
        <a:xfrm>
          <a:off x="18288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644525</xdr:colOff>
      <xdr:row>94</xdr:row>
      <xdr:rowOff>139700</xdr:rowOff>
    </xdr:to>
    <xdr:sp macro="" textlink="">
      <xdr:nvSpPr>
        <xdr:cNvPr id="502" name="正方形/長方形 501"/>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03" name="正方形/長方形 50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04" name="正方形/長方形 50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05" name="正方形/長方形 50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06" name="正方形/長方形 50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07" name="正方形/長方形 50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08" name="正方形/長方形 50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09" name="正方形/長方形 508"/>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10" name="テキスト ボックス 50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11" name="直線コネクタ 51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12" name="テキスト ボックス 51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13" name="直線コネクタ 512"/>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14" name="テキスト ボックス 513"/>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15" name="直線コネクタ 514"/>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16" name="テキスト ボックス 515"/>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17" name="直線コネクタ 516"/>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18" name="テキスト ボックス 517"/>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19" name="直線コネクタ 518"/>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20" name="テキスト ボックス 519"/>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21" name="直線コネクタ 52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22" name="テキスト ボックス 52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23"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119635</xdr:rowOff>
    </xdr:from>
    <xdr:to>
      <xdr:col>23</xdr:col>
      <xdr:colOff>516889</xdr:colOff>
      <xdr:row>108</xdr:row>
      <xdr:rowOff>167639</xdr:rowOff>
    </xdr:to>
    <xdr:cxnSp macro="">
      <xdr:nvCxnSpPr>
        <xdr:cNvPr id="524" name="直線コネクタ 523"/>
        <xdr:cNvCxnSpPr/>
      </xdr:nvCxnSpPr>
      <xdr:spPr>
        <a:xfrm flipV="1">
          <a:off x="16318864" y="17436085"/>
          <a:ext cx="0" cy="12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16</xdr:rowOff>
    </xdr:from>
    <xdr:ext cx="405111" cy="259045"/>
    <xdr:sp macro="" textlink="">
      <xdr:nvSpPr>
        <xdr:cNvPr id="525" name="【庁舎】&#10;有形固定資産減価償却率最小値テキスト"/>
        <xdr:cNvSpPr txBox="1"/>
      </xdr:nvSpPr>
      <xdr:spPr>
        <a:xfrm>
          <a:off x="16408400" y="1868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23</xdr:col>
      <xdr:colOff>428625</xdr:colOff>
      <xdr:row>108</xdr:row>
      <xdr:rowOff>167639</xdr:rowOff>
    </xdr:from>
    <xdr:to>
      <xdr:col>23</xdr:col>
      <xdr:colOff>606425</xdr:colOff>
      <xdr:row>108</xdr:row>
      <xdr:rowOff>167639</xdr:rowOff>
    </xdr:to>
    <xdr:cxnSp macro="">
      <xdr:nvCxnSpPr>
        <xdr:cNvPr id="526" name="直線コネクタ 525"/>
        <xdr:cNvCxnSpPr/>
      </xdr:nvCxnSpPr>
      <xdr:spPr>
        <a:xfrm>
          <a:off x="16230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66312</xdr:rowOff>
    </xdr:from>
    <xdr:ext cx="405111" cy="259045"/>
    <xdr:sp macro="" textlink="">
      <xdr:nvSpPr>
        <xdr:cNvPr id="527" name="【庁舎】&#10;有形固定資産減価償却率最大値テキスト"/>
        <xdr:cNvSpPr txBox="1"/>
      </xdr:nvSpPr>
      <xdr:spPr>
        <a:xfrm>
          <a:off x="16408400" y="1721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70.6</a:t>
          </a:r>
          <a:endParaRPr kumimoji="1" lang="ja-JP" altLang="en-US" sz="1000" b="1">
            <a:latin typeface="ＭＳ Ｐゴシック"/>
          </a:endParaRPr>
        </a:p>
      </xdr:txBody>
    </xdr:sp>
    <xdr:clientData/>
  </xdr:oneCellAnchor>
  <xdr:twoCellAnchor>
    <xdr:from>
      <xdr:col>23</xdr:col>
      <xdr:colOff>428625</xdr:colOff>
      <xdr:row>101</xdr:row>
      <xdr:rowOff>119635</xdr:rowOff>
    </xdr:from>
    <xdr:to>
      <xdr:col>23</xdr:col>
      <xdr:colOff>606425</xdr:colOff>
      <xdr:row>101</xdr:row>
      <xdr:rowOff>119635</xdr:rowOff>
    </xdr:to>
    <xdr:cxnSp macro="">
      <xdr:nvCxnSpPr>
        <xdr:cNvPr id="528" name="直線コネクタ 527"/>
        <xdr:cNvCxnSpPr/>
      </xdr:nvCxnSpPr>
      <xdr:spPr>
        <a:xfrm>
          <a:off x="16230600" y="1743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76979</xdr:rowOff>
    </xdr:from>
    <xdr:ext cx="405111" cy="259045"/>
    <xdr:sp macro="" textlink="">
      <xdr:nvSpPr>
        <xdr:cNvPr id="529" name="【庁舎】&#10;有形固定資産減価償却率平均値テキスト"/>
        <xdr:cNvSpPr txBox="1"/>
      </xdr:nvSpPr>
      <xdr:spPr>
        <a:xfrm>
          <a:off x="16408400" y="17736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98552</xdr:rowOff>
    </xdr:from>
    <xdr:to>
      <xdr:col>23</xdr:col>
      <xdr:colOff>568325</xdr:colOff>
      <xdr:row>104</xdr:row>
      <xdr:rowOff>28702</xdr:rowOff>
    </xdr:to>
    <xdr:sp macro="" textlink="">
      <xdr:nvSpPr>
        <xdr:cNvPr id="530" name="フローチャート : 判断 529"/>
        <xdr:cNvSpPr/>
      </xdr:nvSpPr>
      <xdr:spPr>
        <a:xfrm>
          <a:off x="16268700" y="177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31" name="テキスト ボックス 53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32" name="テキスト ボックス 53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33" name="テキスト ボックス 53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34" name="テキスト ボックス 53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35" name="テキスト ボックス 53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102</xdr:row>
      <xdr:rowOff>27687</xdr:rowOff>
    </xdr:from>
    <xdr:to>
      <xdr:col>23</xdr:col>
      <xdr:colOff>568325</xdr:colOff>
      <xdr:row>102</xdr:row>
      <xdr:rowOff>129287</xdr:rowOff>
    </xdr:to>
    <xdr:sp macro="" textlink="">
      <xdr:nvSpPr>
        <xdr:cNvPr id="536" name="円/楕円 535"/>
        <xdr:cNvSpPr/>
      </xdr:nvSpPr>
      <xdr:spPr>
        <a:xfrm>
          <a:off x="16268700" y="1751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101</xdr:row>
      <xdr:rowOff>50564</xdr:rowOff>
    </xdr:from>
    <xdr:ext cx="405111" cy="259045"/>
    <xdr:sp macro="" textlink="">
      <xdr:nvSpPr>
        <xdr:cNvPr id="537" name="【庁舎】&#10;有形固定資産減価償却率該当値テキスト"/>
        <xdr:cNvSpPr txBox="1"/>
      </xdr:nvSpPr>
      <xdr:spPr>
        <a:xfrm>
          <a:off x="16408400" y="17367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38" name="正方形/長方形 537"/>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9" name="正方形/長方形 53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40" name="正方形/長方形 53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41" name="正方形/長方形 54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42" name="正方形/長方形 54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43" name="正方形/長方形 54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44" name="正方形/長方形 54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45" name="正方形/長方形 544"/>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46" name="テキスト ボックス 54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47" name="直線コネクタ 54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48" name="テキスト ボックス 54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49" name="直線コネクタ 54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50" name="テキスト ボックス 54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51" name="直線コネクタ 55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52" name="テキスト ボックス 55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53" name="直線コネクタ 55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54" name="テキスト ボックス 55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55" name="直線コネクタ 55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56" name="テキスト ボックス 55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57" name="直線コネクタ 55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58" name="テキスト ボックス 55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0.240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59" name="直線コネクタ 55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60" name="テキスト ボックス 55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0.270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61"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127000</xdr:rowOff>
    </xdr:from>
    <xdr:to>
      <xdr:col>32</xdr:col>
      <xdr:colOff>186689</xdr:colOff>
      <xdr:row>109</xdr:row>
      <xdr:rowOff>6350</xdr:rowOff>
    </xdr:to>
    <xdr:cxnSp macro="">
      <xdr:nvCxnSpPr>
        <xdr:cNvPr id="562" name="直線コネクタ 561"/>
        <xdr:cNvCxnSpPr/>
      </xdr:nvCxnSpPr>
      <xdr:spPr>
        <a:xfrm flipV="1">
          <a:off x="22160864" y="172720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10177</xdr:rowOff>
    </xdr:from>
    <xdr:ext cx="469744" cy="259045"/>
    <xdr:sp macro="" textlink="">
      <xdr:nvSpPr>
        <xdr:cNvPr id="563" name="【庁舎】&#10;一人当たり面積最小値テキスト"/>
        <xdr:cNvSpPr txBox="1"/>
      </xdr:nvSpPr>
      <xdr:spPr>
        <a:xfrm>
          <a:off x="22250400" y="1869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0.118</a:t>
          </a:r>
          <a:endParaRPr kumimoji="1" lang="ja-JP" altLang="en-US" sz="1000" b="1">
            <a:latin typeface="ＭＳ Ｐゴシック"/>
          </a:endParaRPr>
        </a:p>
      </xdr:txBody>
    </xdr:sp>
    <xdr:clientData/>
  </xdr:oneCellAnchor>
  <xdr:twoCellAnchor>
    <xdr:from>
      <xdr:col>32</xdr:col>
      <xdr:colOff>98425</xdr:colOff>
      <xdr:row>109</xdr:row>
      <xdr:rowOff>6350</xdr:rowOff>
    </xdr:from>
    <xdr:to>
      <xdr:col>32</xdr:col>
      <xdr:colOff>276225</xdr:colOff>
      <xdr:row>109</xdr:row>
      <xdr:rowOff>6350</xdr:rowOff>
    </xdr:to>
    <xdr:cxnSp macro="">
      <xdr:nvCxnSpPr>
        <xdr:cNvPr id="564" name="直線コネクタ 563"/>
        <xdr:cNvCxnSpPr/>
      </xdr:nvCxnSpPr>
      <xdr:spPr>
        <a:xfrm>
          <a:off x="22072600" y="1869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73677</xdr:rowOff>
    </xdr:from>
    <xdr:ext cx="469744" cy="259045"/>
    <xdr:sp macro="" textlink="">
      <xdr:nvSpPr>
        <xdr:cNvPr id="565" name="【庁舎】&#10;一人当たり面積最大値テキスト"/>
        <xdr:cNvSpPr txBox="1"/>
      </xdr:nvSpPr>
      <xdr:spPr>
        <a:xfrm>
          <a:off x="22250400" y="1704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0.230</a:t>
          </a:r>
          <a:endParaRPr kumimoji="1" lang="ja-JP" altLang="en-US" sz="1000" b="1">
            <a:latin typeface="ＭＳ Ｐゴシック"/>
          </a:endParaRPr>
        </a:p>
      </xdr:txBody>
    </xdr:sp>
    <xdr:clientData/>
  </xdr:oneCellAnchor>
  <xdr:twoCellAnchor>
    <xdr:from>
      <xdr:col>32</xdr:col>
      <xdr:colOff>98425</xdr:colOff>
      <xdr:row>100</xdr:row>
      <xdr:rowOff>127000</xdr:rowOff>
    </xdr:from>
    <xdr:to>
      <xdr:col>32</xdr:col>
      <xdr:colOff>276225</xdr:colOff>
      <xdr:row>100</xdr:row>
      <xdr:rowOff>127000</xdr:rowOff>
    </xdr:to>
    <xdr:cxnSp macro="">
      <xdr:nvCxnSpPr>
        <xdr:cNvPr id="566" name="直線コネクタ 565"/>
        <xdr:cNvCxnSpPr/>
      </xdr:nvCxnSpPr>
      <xdr:spPr>
        <a:xfrm>
          <a:off x="22072600" y="1727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99077</xdr:rowOff>
    </xdr:from>
    <xdr:ext cx="469744" cy="259045"/>
    <xdr:sp macro="" textlink="">
      <xdr:nvSpPr>
        <xdr:cNvPr id="567" name="【庁舎】&#10;一人当たり面積平均値テキスト"/>
        <xdr:cNvSpPr txBox="1"/>
      </xdr:nvSpPr>
      <xdr:spPr>
        <a:xfrm>
          <a:off x="22250400" y="1810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120650</xdr:rowOff>
    </xdr:from>
    <xdr:to>
      <xdr:col>32</xdr:col>
      <xdr:colOff>238125</xdr:colOff>
      <xdr:row>106</xdr:row>
      <xdr:rowOff>50800</xdr:rowOff>
    </xdr:to>
    <xdr:sp macro="" textlink="">
      <xdr:nvSpPr>
        <xdr:cNvPr id="568" name="フローチャート : 判断 567"/>
        <xdr:cNvSpPr/>
      </xdr:nvSpPr>
      <xdr:spPr>
        <a:xfrm>
          <a:off x="221107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69" name="テキスト ボックス 56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70" name="テキスト ボックス 56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71" name="テキスト ボックス 57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72" name="テキスト ボックス 57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73" name="テキスト ボックス 57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100</xdr:row>
      <xdr:rowOff>76200</xdr:rowOff>
    </xdr:from>
    <xdr:to>
      <xdr:col>32</xdr:col>
      <xdr:colOff>238125</xdr:colOff>
      <xdr:row>101</xdr:row>
      <xdr:rowOff>6350</xdr:rowOff>
    </xdr:to>
    <xdr:sp macro="" textlink="">
      <xdr:nvSpPr>
        <xdr:cNvPr id="574" name="円/楕円 573"/>
        <xdr:cNvSpPr/>
      </xdr:nvSpPr>
      <xdr:spPr>
        <a:xfrm>
          <a:off x="22110700" y="1722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100</xdr:row>
      <xdr:rowOff>29227</xdr:rowOff>
    </xdr:from>
    <xdr:ext cx="469744" cy="259045"/>
    <xdr:sp macro="" textlink="">
      <xdr:nvSpPr>
        <xdr:cNvPr id="575" name="【庁舎】&#10;一人当たり面積該当値テキスト"/>
        <xdr:cNvSpPr txBox="1"/>
      </xdr:nvSpPr>
      <xdr:spPr>
        <a:xfrm>
          <a:off x="222504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0.230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76" name="正方形/長方形 575"/>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77" name="正方形/長方形 57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78" name="テキスト ボックス 577"/>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100">
              <a:solidFill>
                <a:schemeClr val="dk1"/>
              </a:solidFill>
              <a:effectLst/>
              <a:latin typeface="+mn-lt"/>
              <a:ea typeface="+mn-ea"/>
              <a:cs typeface="+mn-cs"/>
            </a:rPr>
            <a:t>類似団体と比較して、</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および</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以外の施設類型において、有形固定資産減価償却率が平均を上回っている。また、一人当たり面積を見ると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児童館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公民館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などの面積が平均と比較して特に大きくなっている。</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年度に策定した公共施設総合管理計画に基づき、「施設の適正配置」、「長寿命化の推進」、「施設の整備・管理にかかるコストの削減」を基本方針として、</a:t>
          </a:r>
          <a:r>
            <a:rPr kumimoji="1" lang="ja-JP" altLang="en-US" sz="1100">
              <a:solidFill>
                <a:schemeClr val="dk1"/>
              </a:solidFill>
              <a:effectLst/>
              <a:latin typeface="+mn-lt"/>
              <a:ea typeface="+mn-ea"/>
              <a:cs typeface="+mn-cs"/>
            </a:rPr>
            <a:t>各種</a:t>
          </a:r>
          <a:r>
            <a:rPr kumimoji="1" lang="ja-JP" altLang="ja-JP" sz="1100">
              <a:solidFill>
                <a:schemeClr val="dk1"/>
              </a:solidFill>
              <a:effectLst/>
              <a:latin typeface="+mn-lt"/>
              <a:ea typeface="+mn-ea"/>
              <a:cs typeface="+mn-cs"/>
            </a:rPr>
            <a:t>施設の老朽化、多額の更新・改修費用への対応、人口規模の変化に応じた施設の規模・総量の最適化に取り組んでいく。</a:t>
          </a:r>
          <a:endParaRPr lang="ja-JP" altLang="ja-JP" sz="1400">
            <a:effectLst/>
          </a:endParaRPr>
        </a:p>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92044_&#22825;&#29702;&#24066;_2015(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cell r="O51">
            <v>88.4</v>
          </cell>
        </row>
        <row r="53">
          <cell r="O53">
            <v>63.3</v>
          </cell>
        </row>
        <row r="55">
          <cell r="G55" t="str">
            <v>類似団体内平均値</v>
          </cell>
          <cell r="O55">
            <v>33.6</v>
          </cell>
        </row>
        <row r="57">
          <cell r="O57">
            <v>59.6</v>
          </cell>
        </row>
        <row r="72">
          <cell r="K72" t="str">
            <v>H23</v>
          </cell>
          <cell r="L72" t="str">
            <v>H24</v>
          </cell>
          <cell r="M72" t="str">
            <v>H25</v>
          </cell>
          <cell r="N72" t="str">
            <v>H26</v>
          </cell>
          <cell r="O72" t="str">
            <v>H27</v>
          </cell>
        </row>
        <row r="73">
          <cell r="G73" t="str">
            <v>当該団体値</v>
          </cell>
          <cell r="K73">
            <v>104.5</v>
          </cell>
          <cell r="L73">
            <v>102.4</v>
          </cell>
          <cell r="M73">
            <v>101.9</v>
          </cell>
          <cell r="N73">
            <v>92.8</v>
          </cell>
          <cell r="O73">
            <v>88.4</v>
          </cell>
        </row>
        <row r="75">
          <cell r="K75">
            <v>10.5</v>
          </cell>
          <cell r="L75">
            <v>10.8</v>
          </cell>
          <cell r="M75">
            <v>11.1</v>
          </cell>
          <cell r="N75">
            <v>10.7</v>
          </cell>
          <cell r="O75">
            <v>10.4</v>
          </cell>
        </row>
        <row r="77">
          <cell r="G77" t="str">
            <v>類似団体内平均値</v>
          </cell>
          <cell r="K77">
            <v>69.2</v>
          </cell>
          <cell r="L77">
            <v>58.2</v>
          </cell>
          <cell r="M77">
            <v>50.3</v>
          </cell>
          <cell r="N77">
            <v>45.9</v>
          </cell>
          <cell r="O77">
            <v>33.6</v>
          </cell>
        </row>
        <row r="79">
          <cell r="K79">
            <v>11.1</v>
          </cell>
          <cell r="L79">
            <v>10.3</v>
          </cell>
          <cell r="M79">
            <v>9.6</v>
          </cell>
          <cell r="N79">
            <v>8.8000000000000007</v>
          </cell>
          <cell r="O79">
            <v>7</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27891012</v>
      </c>
      <c r="BO4" s="379"/>
      <c r="BP4" s="379"/>
      <c r="BQ4" s="379"/>
      <c r="BR4" s="379"/>
      <c r="BS4" s="379"/>
      <c r="BT4" s="379"/>
      <c r="BU4" s="380"/>
      <c r="BV4" s="378">
        <v>25001668</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6.8</v>
      </c>
      <c r="CU4" s="556"/>
      <c r="CV4" s="556"/>
      <c r="CW4" s="556"/>
      <c r="CX4" s="556"/>
      <c r="CY4" s="556"/>
      <c r="CZ4" s="556"/>
      <c r="DA4" s="557"/>
      <c r="DB4" s="555">
        <v>7.9</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26624332</v>
      </c>
      <c r="BO5" s="384"/>
      <c r="BP5" s="384"/>
      <c r="BQ5" s="384"/>
      <c r="BR5" s="384"/>
      <c r="BS5" s="384"/>
      <c r="BT5" s="384"/>
      <c r="BU5" s="385"/>
      <c r="BV5" s="383">
        <v>23765396</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99.4</v>
      </c>
      <c r="CU5" s="354"/>
      <c r="CV5" s="354"/>
      <c r="CW5" s="354"/>
      <c r="CX5" s="354"/>
      <c r="CY5" s="354"/>
      <c r="CZ5" s="354"/>
      <c r="DA5" s="355"/>
      <c r="DB5" s="353">
        <v>101.8</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1266680</v>
      </c>
      <c r="BO6" s="384"/>
      <c r="BP6" s="384"/>
      <c r="BQ6" s="384"/>
      <c r="BR6" s="384"/>
      <c r="BS6" s="384"/>
      <c r="BT6" s="384"/>
      <c r="BU6" s="385"/>
      <c r="BV6" s="383">
        <v>1236272</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107</v>
      </c>
      <c r="CU6" s="530"/>
      <c r="CV6" s="530"/>
      <c r="CW6" s="530"/>
      <c r="CX6" s="530"/>
      <c r="CY6" s="530"/>
      <c r="CZ6" s="530"/>
      <c r="DA6" s="531"/>
      <c r="DB6" s="529">
        <v>110.7</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77</v>
      </c>
      <c r="AV7" s="441"/>
      <c r="AW7" s="441"/>
      <c r="AX7" s="441"/>
      <c r="AY7" s="363" t="s">
        <v>88</v>
      </c>
      <c r="AZ7" s="364"/>
      <c r="BA7" s="364"/>
      <c r="BB7" s="364"/>
      <c r="BC7" s="364"/>
      <c r="BD7" s="364"/>
      <c r="BE7" s="364"/>
      <c r="BF7" s="364"/>
      <c r="BG7" s="364"/>
      <c r="BH7" s="364"/>
      <c r="BI7" s="364"/>
      <c r="BJ7" s="364"/>
      <c r="BK7" s="364"/>
      <c r="BL7" s="364"/>
      <c r="BM7" s="365"/>
      <c r="BN7" s="383">
        <v>293700</v>
      </c>
      <c r="BO7" s="384"/>
      <c r="BP7" s="384"/>
      <c r="BQ7" s="384"/>
      <c r="BR7" s="384"/>
      <c r="BS7" s="384"/>
      <c r="BT7" s="384"/>
      <c r="BU7" s="385"/>
      <c r="BV7" s="383">
        <v>111015</v>
      </c>
      <c r="BW7" s="384"/>
      <c r="BX7" s="384"/>
      <c r="BY7" s="384"/>
      <c r="BZ7" s="384"/>
      <c r="CA7" s="384"/>
      <c r="CB7" s="384"/>
      <c r="CC7" s="385"/>
      <c r="CD7" s="392" t="s">
        <v>89</v>
      </c>
      <c r="CE7" s="393"/>
      <c r="CF7" s="393"/>
      <c r="CG7" s="393"/>
      <c r="CH7" s="393"/>
      <c r="CI7" s="393"/>
      <c r="CJ7" s="393"/>
      <c r="CK7" s="393"/>
      <c r="CL7" s="393"/>
      <c r="CM7" s="393"/>
      <c r="CN7" s="393"/>
      <c r="CO7" s="393"/>
      <c r="CP7" s="393"/>
      <c r="CQ7" s="393"/>
      <c r="CR7" s="393"/>
      <c r="CS7" s="394"/>
      <c r="CT7" s="383">
        <v>14384904</v>
      </c>
      <c r="CU7" s="384"/>
      <c r="CV7" s="384"/>
      <c r="CW7" s="384"/>
      <c r="CX7" s="384"/>
      <c r="CY7" s="384"/>
      <c r="CZ7" s="384"/>
      <c r="DA7" s="385"/>
      <c r="DB7" s="383">
        <v>14197856</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90</v>
      </c>
      <c r="AN8" s="357"/>
      <c r="AO8" s="357"/>
      <c r="AP8" s="357"/>
      <c r="AQ8" s="357"/>
      <c r="AR8" s="357"/>
      <c r="AS8" s="357"/>
      <c r="AT8" s="358"/>
      <c r="AU8" s="440" t="s">
        <v>91</v>
      </c>
      <c r="AV8" s="441"/>
      <c r="AW8" s="441"/>
      <c r="AX8" s="441"/>
      <c r="AY8" s="363" t="s">
        <v>92</v>
      </c>
      <c r="AZ8" s="364"/>
      <c r="BA8" s="364"/>
      <c r="BB8" s="364"/>
      <c r="BC8" s="364"/>
      <c r="BD8" s="364"/>
      <c r="BE8" s="364"/>
      <c r="BF8" s="364"/>
      <c r="BG8" s="364"/>
      <c r="BH8" s="364"/>
      <c r="BI8" s="364"/>
      <c r="BJ8" s="364"/>
      <c r="BK8" s="364"/>
      <c r="BL8" s="364"/>
      <c r="BM8" s="365"/>
      <c r="BN8" s="383">
        <v>972980</v>
      </c>
      <c r="BO8" s="384"/>
      <c r="BP8" s="384"/>
      <c r="BQ8" s="384"/>
      <c r="BR8" s="384"/>
      <c r="BS8" s="384"/>
      <c r="BT8" s="384"/>
      <c r="BU8" s="385"/>
      <c r="BV8" s="383">
        <v>1125257</v>
      </c>
      <c r="BW8" s="384"/>
      <c r="BX8" s="384"/>
      <c r="BY8" s="384"/>
      <c r="BZ8" s="384"/>
      <c r="CA8" s="384"/>
      <c r="CB8" s="384"/>
      <c r="CC8" s="385"/>
      <c r="CD8" s="392" t="s">
        <v>93</v>
      </c>
      <c r="CE8" s="393"/>
      <c r="CF8" s="393"/>
      <c r="CG8" s="393"/>
      <c r="CH8" s="393"/>
      <c r="CI8" s="393"/>
      <c r="CJ8" s="393"/>
      <c r="CK8" s="393"/>
      <c r="CL8" s="393"/>
      <c r="CM8" s="393"/>
      <c r="CN8" s="393"/>
      <c r="CO8" s="393"/>
      <c r="CP8" s="393"/>
      <c r="CQ8" s="393"/>
      <c r="CR8" s="393"/>
      <c r="CS8" s="394"/>
      <c r="CT8" s="492">
        <v>0.56999999999999995</v>
      </c>
      <c r="CU8" s="493"/>
      <c r="CV8" s="493"/>
      <c r="CW8" s="493"/>
      <c r="CX8" s="493"/>
      <c r="CY8" s="493"/>
      <c r="CZ8" s="493"/>
      <c r="DA8" s="494"/>
      <c r="DB8" s="492">
        <v>0.56000000000000005</v>
      </c>
      <c r="DC8" s="493"/>
      <c r="DD8" s="493"/>
      <c r="DE8" s="493"/>
      <c r="DF8" s="493"/>
      <c r="DG8" s="493"/>
      <c r="DH8" s="493"/>
      <c r="DI8" s="494"/>
      <c r="DJ8" s="137"/>
      <c r="DK8" s="137"/>
      <c r="DL8" s="137"/>
      <c r="DM8" s="137"/>
      <c r="DN8" s="137"/>
      <c r="DO8" s="137"/>
    </row>
    <row r="9" spans="1:119" ht="18.75" customHeight="1" thickBot="1">
      <c r="A9" s="138"/>
      <c r="B9" s="518" t="s">
        <v>94</v>
      </c>
      <c r="C9" s="519"/>
      <c r="D9" s="519"/>
      <c r="E9" s="519"/>
      <c r="F9" s="519"/>
      <c r="G9" s="519"/>
      <c r="H9" s="519"/>
      <c r="I9" s="519"/>
      <c r="J9" s="519"/>
      <c r="K9" s="446"/>
      <c r="L9" s="520" t="s">
        <v>95</v>
      </c>
      <c r="M9" s="521"/>
      <c r="N9" s="521"/>
      <c r="O9" s="521"/>
      <c r="P9" s="521"/>
      <c r="Q9" s="522"/>
      <c r="R9" s="523">
        <v>67398</v>
      </c>
      <c r="S9" s="524"/>
      <c r="T9" s="524"/>
      <c r="U9" s="524"/>
      <c r="V9" s="525"/>
      <c r="W9" s="462" t="s">
        <v>96</v>
      </c>
      <c r="X9" s="463"/>
      <c r="Y9" s="463"/>
      <c r="Z9" s="463"/>
      <c r="AA9" s="463"/>
      <c r="AB9" s="463"/>
      <c r="AC9" s="463"/>
      <c r="AD9" s="463"/>
      <c r="AE9" s="463"/>
      <c r="AF9" s="463"/>
      <c r="AG9" s="463"/>
      <c r="AH9" s="463"/>
      <c r="AI9" s="463"/>
      <c r="AJ9" s="463"/>
      <c r="AK9" s="463"/>
      <c r="AL9" s="526"/>
      <c r="AM9" s="452" t="s">
        <v>97</v>
      </c>
      <c r="AN9" s="357"/>
      <c r="AO9" s="357"/>
      <c r="AP9" s="357"/>
      <c r="AQ9" s="357"/>
      <c r="AR9" s="357"/>
      <c r="AS9" s="357"/>
      <c r="AT9" s="358"/>
      <c r="AU9" s="440" t="s">
        <v>77</v>
      </c>
      <c r="AV9" s="441"/>
      <c r="AW9" s="441"/>
      <c r="AX9" s="441"/>
      <c r="AY9" s="363" t="s">
        <v>98</v>
      </c>
      <c r="AZ9" s="364"/>
      <c r="BA9" s="364"/>
      <c r="BB9" s="364"/>
      <c r="BC9" s="364"/>
      <c r="BD9" s="364"/>
      <c r="BE9" s="364"/>
      <c r="BF9" s="364"/>
      <c r="BG9" s="364"/>
      <c r="BH9" s="364"/>
      <c r="BI9" s="364"/>
      <c r="BJ9" s="364"/>
      <c r="BK9" s="364"/>
      <c r="BL9" s="364"/>
      <c r="BM9" s="365"/>
      <c r="BN9" s="383">
        <v>-152277</v>
      </c>
      <c r="BO9" s="384"/>
      <c r="BP9" s="384"/>
      <c r="BQ9" s="384"/>
      <c r="BR9" s="384"/>
      <c r="BS9" s="384"/>
      <c r="BT9" s="384"/>
      <c r="BU9" s="385"/>
      <c r="BV9" s="383">
        <v>90487</v>
      </c>
      <c r="BW9" s="384"/>
      <c r="BX9" s="384"/>
      <c r="BY9" s="384"/>
      <c r="BZ9" s="384"/>
      <c r="CA9" s="384"/>
      <c r="CB9" s="384"/>
      <c r="CC9" s="385"/>
      <c r="CD9" s="392" t="s">
        <v>99</v>
      </c>
      <c r="CE9" s="393"/>
      <c r="CF9" s="393"/>
      <c r="CG9" s="393"/>
      <c r="CH9" s="393"/>
      <c r="CI9" s="393"/>
      <c r="CJ9" s="393"/>
      <c r="CK9" s="393"/>
      <c r="CL9" s="393"/>
      <c r="CM9" s="393"/>
      <c r="CN9" s="393"/>
      <c r="CO9" s="393"/>
      <c r="CP9" s="393"/>
      <c r="CQ9" s="393"/>
      <c r="CR9" s="393"/>
      <c r="CS9" s="394"/>
      <c r="CT9" s="353">
        <v>14</v>
      </c>
      <c r="CU9" s="354"/>
      <c r="CV9" s="354"/>
      <c r="CW9" s="354"/>
      <c r="CX9" s="354"/>
      <c r="CY9" s="354"/>
      <c r="CZ9" s="354"/>
      <c r="DA9" s="355"/>
      <c r="DB9" s="353">
        <v>15.1</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100</v>
      </c>
      <c r="M10" s="357"/>
      <c r="N10" s="357"/>
      <c r="O10" s="357"/>
      <c r="P10" s="357"/>
      <c r="Q10" s="358"/>
      <c r="R10" s="359">
        <v>69178</v>
      </c>
      <c r="S10" s="360"/>
      <c r="T10" s="360"/>
      <c r="U10" s="360"/>
      <c r="V10" s="362"/>
      <c r="W10" s="527"/>
      <c r="X10" s="345"/>
      <c r="Y10" s="345"/>
      <c r="Z10" s="345"/>
      <c r="AA10" s="345"/>
      <c r="AB10" s="345"/>
      <c r="AC10" s="345"/>
      <c r="AD10" s="345"/>
      <c r="AE10" s="345"/>
      <c r="AF10" s="345"/>
      <c r="AG10" s="345"/>
      <c r="AH10" s="345"/>
      <c r="AI10" s="345"/>
      <c r="AJ10" s="345"/>
      <c r="AK10" s="345"/>
      <c r="AL10" s="528"/>
      <c r="AM10" s="452" t="s">
        <v>101</v>
      </c>
      <c r="AN10" s="357"/>
      <c r="AO10" s="357"/>
      <c r="AP10" s="357"/>
      <c r="AQ10" s="357"/>
      <c r="AR10" s="357"/>
      <c r="AS10" s="357"/>
      <c r="AT10" s="358"/>
      <c r="AU10" s="440" t="s">
        <v>77</v>
      </c>
      <c r="AV10" s="441"/>
      <c r="AW10" s="441"/>
      <c r="AX10" s="441"/>
      <c r="AY10" s="363" t="s">
        <v>102</v>
      </c>
      <c r="AZ10" s="364"/>
      <c r="BA10" s="364"/>
      <c r="BB10" s="364"/>
      <c r="BC10" s="364"/>
      <c r="BD10" s="364"/>
      <c r="BE10" s="364"/>
      <c r="BF10" s="364"/>
      <c r="BG10" s="364"/>
      <c r="BH10" s="364"/>
      <c r="BI10" s="364"/>
      <c r="BJ10" s="364"/>
      <c r="BK10" s="364"/>
      <c r="BL10" s="364"/>
      <c r="BM10" s="365"/>
      <c r="BN10" s="383">
        <v>1178</v>
      </c>
      <c r="BO10" s="384"/>
      <c r="BP10" s="384"/>
      <c r="BQ10" s="384"/>
      <c r="BR10" s="384"/>
      <c r="BS10" s="384"/>
      <c r="BT10" s="384"/>
      <c r="BU10" s="385"/>
      <c r="BV10" s="383">
        <v>862</v>
      </c>
      <c r="BW10" s="384"/>
      <c r="BX10" s="384"/>
      <c r="BY10" s="384"/>
      <c r="BZ10" s="384"/>
      <c r="CA10" s="384"/>
      <c r="CB10" s="384"/>
      <c r="CC10" s="38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104</v>
      </c>
      <c r="M11" s="430"/>
      <c r="N11" s="430"/>
      <c r="O11" s="430"/>
      <c r="P11" s="430"/>
      <c r="Q11" s="431"/>
      <c r="R11" s="515" t="s">
        <v>105</v>
      </c>
      <c r="S11" s="516"/>
      <c r="T11" s="516"/>
      <c r="U11" s="516"/>
      <c r="V11" s="517"/>
      <c r="W11" s="527"/>
      <c r="X11" s="345"/>
      <c r="Y11" s="345"/>
      <c r="Z11" s="345"/>
      <c r="AA11" s="345"/>
      <c r="AB11" s="345"/>
      <c r="AC11" s="345"/>
      <c r="AD11" s="345"/>
      <c r="AE11" s="345"/>
      <c r="AF11" s="345"/>
      <c r="AG11" s="345"/>
      <c r="AH11" s="345"/>
      <c r="AI11" s="345"/>
      <c r="AJ11" s="345"/>
      <c r="AK11" s="345"/>
      <c r="AL11" s="528"/>
      <c r="AM11" s="452" t="s">
        <v>106</v>
      </c>
      <c r="AN11" s="357"/>
      <c r="AO11" s="357"/>
      <c r="AP11" s="357"/>
      <c r="AQ11" s="357"/>
      <c r="AR11" s="357"/>
      <c r="AS11" s="357"/>
      <c r="AT11" s="358"/>
      <c r="AU11" s="440" t="s">
        <v>77</v>
      </c>
      <c r="AV11" s="441"/>
      <c r="AW11" s="441"/>
      <c r="AX11" s="441"/>
      <c r="AY11" s="363" t="s">
        <v>107</v>
      </c>
      <c r="AZ11" s="364"/>
      <c r="BA11" s="364"/>
      <c r="BB11" s="364"/>
      <c r="BC11" s="364"/>
      <c r="BD11" s="364"/>
      <c r="BE11" s="364"/>
      <c r="BF11" s="364"/>
      <c r="BG11" s="364"/>
      <c r="BH11" s="364"/>
      <c r="BI11" s="364"/>
      <c r="BJ11" s="364"/>
      <c r="BK11" s="364"/>
      <c r="BL11" s="364"/>
      <c r="BM11" s="365"/>
      <c r="BN11" s="383" t="s">
        <v>108</v>
      </c>
      <c r="BO11" s="384"/>
      <c r="BP11" s="384"/>
      <c r="BQ11" s="384"/>
      <c r="BR11" s="384"/>
      <c r="BS11" s="384"/>
      <c r="BT11" s="384"/>
      <c r="BU11" s="385"/>
      <c r="BV11" s="383" t="s">
        <v>108</v>
      </c>
      <c r="BW11" s="384"/>
      <c r="BX11" s="384"/>
      <c r="BY11" s="384"/>
      <c r="BZ11" s="384"/>
      <c r="CA11" s="384"/>
      <c r="CB11" s="384"/>
      <c r="CC11" s="385"/>
      <c r="CD11" s="392" t="s">
        <v>109</v>
      </c>
      <c r="CE11" s="393"/>
      <c r="CF11" s="393"/>
      <c r="CG11" s="393"/>
      <c r="CH11" s="393"/>
      <c r="CI11" s="393"/>
      <c r="CJ11" s="393"/>
      <c r="CK11" s="393"/>
      <c r="CL11" s="393"/>
      <c r="CM11" s="393"/>
      <c r="CN11" s="393"/>
      <c r="CO11" s="393"/>
      <c r="CP11" s="393"/>
      <c r="CQ11" s="393"/>
      <c r="CR11" s="393"/>
      <c r="CS11" s="394"/>
      <c r="CT11" s="492" t="s">
        <v>108</v>
      </c>
      <c r="CU11" s="493"/>
      <c r="CV11" s="493"/>
      <c r="CW11" s="493"/>
      <c r="CX11" s="493"/>
      <c r="CY11" s="493"/>
      <c r="CZ11" s="493"/>
      <c r="DA11" s="494"/>
      <c r="DB11" s="492" t="s">
        <v>108</v>
      </c>
      <c r="DC11" s="493"/>
      <c r="DD11" s="493"/>
      <c r="DE11" s="493"/>
      <c r="DF11" s="493"/>
      <c r="DG11" s="493"/>
      <c r="DH11" s="493"/>
      <c r="DI11" s="494"/>
      <c r="DJ11" s="137"/>
      <c r="DK11" s="137"/>
      <c r="DL11" s="137"/>
      <c r="DM11" s="137"/>
      <c r="DN11" s="137"/>
      <c r="DO11" s="137"/>
    </row>
    <row r="12" spans="1:119" ht="18.75" customHeight="1">
      <c r="A12" s="138"/>
      <c r="B12" s="495" t="s">
        <v>110</v>
      </c>
      <c r="C12" s="496"/>
      <c r="D12" s="496"/>
      <c r="E12" s="496"/>
      <c r="F12" s="496"/>
      <c r="G12" s="496"/>
      <c r="H12" s="496"/>
      <c r="I12" s="496"/>
      <c r="J12" s="496"/>
      <c r="K12" s="497"/>
      <c r="L12" s="504" t="s">
        <v>111</v>
      </c>
      <c r="M12" s="505"/>
      <c r="N12" s="505"/>
      <c r="O12" s="505"/>
      <c r="P12" s="505"/>
      <c r="Q12" s="506"/>
      <c r="R12" s="507">
        <v>67238</v>
      </c>
      <c r="S12" s="508"/>
      <c r="T12" s="508"/>
      <c r="U12" s="508"/>
      <c r="V12" s="509"/>
      <c r="W12" s="510" t="s">
        <v>1</v>
      </c>
      <c r="X12" s="441"/>
      <c r="Y12" s="441"/>
      <c r="Z12" s="441"/>
      <c r="AA12" s="441"/>
      <c r="AB12" s="511"/>
      <c r="AC12" s="440" t="s">
        <v>112</v>
      </c>
      <c r="AD12" s="441"/>
      <c r="AE12" s="441"/>
      <c r="AF12" s="441"/>
      <c r="AG12" s="511"/>
      <c r="AH12" s="440" t="s">
        <v>113</v>
      </c>
      <c r="AI12" s="441"/>
      <c r="AJ12" s="441"/>
      <c r="AK12" s="441"/>
      <c r="AL12" s="512"/>
      <c r="AM12" s="452" t="s">
        <v>114</v>
      </c>
      <c r="AN12" s="357"/>
      <c r="AO12" s="357"/>
      <c r="AP12" s="357"/>
      <c r="AQ12" s="357"/>
      <c r="AR12" s="357"/>
      <c r="AS12" s="357"/>
      <c r="AT12" s="358"/>
      <c r="AU12" s="440" t="s">
        <v>115</v>
      </c>
      <c r="AV12" s="441"/>
      <c r="AW12" s="441"/>
      <c r="AX12" s="441"/>
      <c r="AY12" s="363" t="s">
        <v>116</v>
      </c>
      <c r="AZ12" s="364"/>
      <c r="BA12" s="364"/>
      <c r="BB12" s="364"/>
      <c r="BC12" s="364"/>
      <c r="BD12" s="364"/>
      <c r="BE12" s="364"/>
      <c r="BF12" s="364"/>
      <c r="BG12" s="364"/>
      <c r="BH12" s="364"/>
      <c r="BI12" s="364"/>
      <c r="BJ12" s="364"/>
      <c r="BK12" s="364"/>
      <c r="BL12" s="364"/>
      <c r="BM12" s="365"/>
      <c r="BN12" s="383">
        <v>542800</v>
      </c>
      <c r="BO12" s="384"/>
      <c r="BP12" s="384"/>
      <c r="BQ12" s="384"/>
      <c r="BR12" s="384"/>
      <c r="BS12" s="384"/>
      <c r="BT12" s="384"/>
      <c r="BU12" s="385"/>
      <c r="BV12" s="383">
        <v>608332</v>
      </c>
      <c r="BW12" s="384"/>
      <c r="BX12" s="384"/>
      <c r="BY12" s="384"/>
      <c r="BZ12" s="384"/>
      <c r="CA12" s="384"/>
      <c r="CB12" s="384"/>
      <c r="CC12" s="385"/>
      <c r="CD12" s="392" t="s">
        <v>117</v>
      </c>
      <c r="CE12" s="393"/>
      <c r="CF12" s="393"/>
      <c r="CG12" s="393"/>
      <c r="CH12" s="393"/>
      <c r="CI12" s="393"/>
      <c r="CJ12" s="393"/>
      <c r="CK12" s="393"/>
      <c r="CL12" s="393"/>
      <c r="CM12" s="393"/>
      <c r="CN12" s="393"/>
      <c r="CO12" s="393"/>
      <c r="CP12" s="393"/>
      <c r="CQ12" s="393"/>
      <c r="CR12" s="393"/>
      <c r="CS12" s="394"/>
      <c r="CT12" s="492" t="s">
        <v>118</v>
      </c>
      <c r="CU12" s="493"/>
      <c r="CV12" s="493"/>
      <c r="CW12" s="493"/>
      <c r="CX12" s="493"/>
      <c r="CY12" s="493"/>
      <c r="CZ12" s="493"/>
      <c r="DA12" s="494"/>
      <c r="DB12" s="492" t="s">
        <v>118</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119</v>
      </c>
      <c r="N13" s="482"/>
      <c r="O13" s="482"/>
      <c r="P13" s="482"/>
      <c r="Q13" s="483"/>
      <c r="R13" s="484">
        <v>66417</v>
      </c>
      <c r="S13" s="485"/>
      <c r="T13" s="485"/>
      <c r="U13" s="485"/>
      <c r="V13" s="486"/>
      <c r="W13" s="472" t="s">
        <v>120</v>
      </c>
      <c r="X13" s="396"/>
      <c r="Y13" s="396"/>
      <c r="Z13" s="396"/>
      <c r="AA13" s="396"/>
      <c r="AB13" s="397"/>
      <c r="AC13" s="359">
        <v>1482</v>
      </c>
      <c r="AD13" s="360"/>
      <c r="AE13" s="360"/>
      <c r="AF13" s="360"/>
      <c r="AG13" s="361"/>
      <c r="AH13" s="359">
        <v>2025</v>
      </c>
      <c r="AI13" s="360"/>
      <c r="AJ13" s="360"/>
      <c r="AK13" s="360"/>
      <c r="AL13" s="362"/>
      <c r="AM13" s="452" t="s">
        <v>121</v>
      </c>
      <c r="AN13" s="357"/>
      <c r="AO13" s="357"/>
      <c r="AP13" s="357"/>
      <c r="AQ13" s="357"/>
      <c r="AR13" s="357"/>
      <c r="AS13" s="357"/>
      <c r="AT13" s="358"/>
      <c r="AU13" s="440" t="s">
        <v>122</v>
      </c>
      <c r="AV13" s="441"/>
      <c r="AW13" s="441"/>
      <c r="AX13" s="441"/>
      <c r="AY13" s="363" t="s">
        <v>123</v>
      </c>
      <c r="AZ13" s="364"/>
      <c r="BA13" s="364"/>
      <c r="BB13" s="364"/>
      <c r="BC13" s="364"/>
      <c r="BD13" s="364"/>
      <c r="BE13" s="364"/>
      <c r="BF13" s="364"/>
      <c r="BG13" s="364"/>
      <c r="BH13" s="364"/>
      <c r="BI13" s="364"/>
      <c r="BJ13" s="364"/>
      <c r="BK13" s="364"/>
      <c r="BL13" s="364"/>
      <c r="BM13" s="365"/>
      <c r="BN13" s="383">
        <v>-693899</v>
      </c>
      <c r="BO13" s="384"/>
      <c r="BP13" s="384"/>
      <c r="BQ13" s="384"/>
      <c r="BR13" s="384"/>
      <c r="BS13" s="384"/>
      <c r="BT13" s="384"/>
      <c r="BU13" s="385"/>
      <c r="BV13" s="383">
        <v>-516983</v>
      </c>
      <c r="BW13" s="384"/>
      <c r="BX13" s="384"/>
      <c r="BY13" s="384"/>
      <c r="BZ13" s="384"/>
      <c r="CA13" s="384"/>
      <c r="CB13" s="384"/>
      <c r="CC13" s="385"/>
      <c r="CD13" s="392" t="s">
        <v>124</v>
      </c>
      <c r="CE13" s="393"/>
      <c r="CF13" s="393"/>
      <c r="CG13" s="393"/>
      <c r="CH13" s="393"/>
      <c r="CI13" s="393"/>
      <c r="CJ13" s="393"/>
      <c r="CK13" s="393"/>
      <c r="CL13" s="393"/>
      <c r="CM13" s="393"/>
      <c r="CN13" s="393"/>
      <c r="CO13" s="393"/>
      <c r="CP13" s="393"/>
      <c r="CQ13" s="393"/>
      <c r="CR13" s="393"/>
      <c r="CS13" s="394"/>
      <c r="CT13" s="353">
        <v>10.4</v>
      </c>
      <c r="CU13" s="354"/>
      <c r="CV13" s="354"/>
      <c r="CW13" s="354"/>
      <c r="CX13" s="354"/>
      <c r="CY13" s="354"/>
      <c r="CZ13" s="354"/>
      <c r="DA13" s="355"/>
      <c r="DB13" s="353">
        <v>10.7</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125</v>
      </c>
      <c r="M14" s="513"/>
      <c r="N14" s="513"/>
      <c r="O14" s="513"/>
      <c r="P14" s="513"/>
      <c r="Q14" s="514"/>
      <c r="R14" s="484">
        <v>67505</v>
      </c>
      <c r="S14" s="485"/>
      <c r="T14" s="485"/>
      <c r="U14" s="485"/>
      <c r="V14" s="486"/>
      <c r="W14" s="487"/>
      <c r="X14" s="399"/>
      <c r="Y14" s="399"/>
      <c r="Z14" s="399"/>
      <c r="AA14" s="399"/>
      <c r="AB14" s="400"/>
      <c r="AC14" s="477">
        <v>5.2</v>
      </c>
      <c r="AD14" s="478"/>
      <c r="AE14" s="478"/>
      <c r="AF14" s="478"/>
      <c r="AG14" s="479"/>
      <c r="AH14" s="477">
        <v>6.2</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126</v>
      </c>
      <c r="CE14" s="390"/>
      <c r="CF14" s="390"/>
      <c r="CG14" s="390"/>
      <c r="CH14" s="390"/>
      <c r="CI14" s="390"/>
      <c r="CJ14" s="390"/>
      <c r="CK14" s="390"/>
      <c r="CL14" s="390"/>
      <c r="CM14" s="390"/>
      <c r="CN14" s="390"/>
      <c r="CO14" s="390"/>
      <c r="CP14" s="390"/>
      <c r="CQ14" s="390"/>
      <c r="CR14" s="390"/>
      <c r="CS14" s="391"/>
      <c r="CT14" s="488">
        <v>88.4</v>
      </c>
      <c r="CU14" s="456"/>
      <c r="CV14" s="456"/>
      <c r="CW14" s="456"/>
      <c r="CX14" s="456"/>
      <c r="CY14" s="456"/>
      <c r="CZ14" s="456"/>
      <c r="DA14" s="457"/>
      <c r="DB14" s="488">
        <v>92.8</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119</v>
      </c>
      <c r="N15" s="482"/>
      <c r="O15" s="482"/>
      <c r="P15" s="482"/>
      <c r="Q15" s="483"/>
      <c r="R15" s="484">
        <v>66711</v>
      </c>
      <c r="S15" s="485"/>
      <c r="T15" s="485"/>
      <c r="U15" s="485"/>
      <c r="V15" s="486"/>
      <c r="W15" s="472" t="s">
        <v>127</v>
      </c>
      <c r="X15" s="396"/>
      <c r="Y15" s="396"/>
      <c r="Z15" s="396"/>
      <c r="AA15" s="396"/>
      <c r="AB15" s="397"/>
      <c r="AC15" s="359">
        <v>5888</v>
      </c>
      <c r="AD15" s="360"/>
      <c r="AE15" s="360"/>
      <c r="AF15" s="360"/>
      <c r="AG15" s="361"/>
      <c r="AH15" s="359">
        <v>7493</v>
      </c>
      <c r="AI15" s="360"/>
      <c r="AJ15" s="360"/>
      <c r="AK15" s="360"/>
      <c r="AL15" s="362"/>
      <c r="AM15" s="452"/>
      <c r="AN15" s="357"/>
      <c r="AO15" s="357"/>
      <c r="AP15" s="357"/>
      <c r="AQ15" s="357"/>
      <c r="AR15" s="357"/>
      <c r="AS15" s="357"/>
      <c r="AT15" s="358"/>
      <c r="AU15" s="440"/>
      <c r="AV15" s="441"/>
      <c r="AW15" s="441"/>
      <c r="AX15" s="441"/>
      <c r="AY15" s="375" t="s">
        <v>128</v>
      </c>
      <c r="AZ15" s="376"/>
      <c r="BA15" s="376"/>
      <c r="BB15" s="376"/>
      <c r="BC15" s="376"/>
      <c r="BD15" s="376"/>
      <c r="BE15" s="376"/>
      <c r="BF15" s="376"/>
      <c r="BG15" s="376"/>
      <c r="BH15" s="376"/>
      <c r="BI15" s="376"/>
      <c r="BJ15" s="376"/>
      <c r="BK15" s="376"/>
      <c r="BL15" s="376"/>
      <c r="BM15" s="377"/>
      <c r="BN15" s="378">
        <v>6626172</v>
      </c>
      <c r="BO15" s="379"/>
      <c r="BP15" s="379"/>
      <c r="BQ15" s="379"/>
      <c r="BR15" s="379"/>
      <c r="BS15" s="379"/>
      <c r="BT15" s="379"/>
      <c r="BU15" s="380"/>
      <c r="BV15" s="378">
        <v>6392411</v>
      </c>
      <c r="BW15" s="379"/>
      <c r="BX15" s="379"/>
      <c r="BY15" s="379"/>
      <c r="BZ15" s="379"/>
      <c r="CA15" s="379"/>
      <c r="CB15" s="379"/>
      <c r="CC15" s="380"/>
      <c r="CD15" s="489" t="s">
        <v>129</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130</v>
      </c>
      <c r="M16" s="475"/>
      <c r="N16" s="475"/>
      <c r="O16" s="475"/>
      <c r="P16" s="475"/>
      <c r="Q16" s="476"/>
      <c r="R16" s="469" t="s">
        <v>131</v>
      </c>
      <c r="S16" s="470"/>
      <c r="T16" s="470"/>
      <c r="U16" s="470"/>
      <c r="V16" s="471"/>
      <c r="W16" s="487"/>
      <c r="X16" s="399"/>
      <c r="Y16" s="399"/>
      <c r="Z16" s="399"/>
      <c r="AA16" s="399"/>
      <c r="AB16" s="400"/>
      <c r="AC16" s="477">
        <v>20.7</v>
      </c>
      <c r="AD16" s="478"/>
      <c r="AE16" s="478"/>
      <c r="AF16" s="478"/>
      <c r="AG16" s="479"/>
      <c r="AH16" s="477">
        <v>23.1</v>
      </c>
      <c r="AI16" s="478"/>
      <c r="AJ16" s="478"/>
      <c r="AK16" s="478"/>
      <c r="AL16" s="480"/>
      <c r="AM16" s="452"/>
      <c r="AN16" s="357"/>
      <c r="AO16" s="357"/>
      <c r="AP16" s="357"/>
      <c r="AQ16" s="357"/>
      <c r="AR16" s="357"/>
      <c r="AS16" s="357"/>
      <c r="AT16" s="358"/>
      <c r="AU16" s="440"/>
      <c r="AV16" s="441"/>
      <c r="AW16" s="441"/>
      <c r="AX16" s="441"/>
      <c r="AY16" s="363" t="s">
        <v>132</v>
      </c>
      <c r="AZ16" s="364"/>
      <c r="BA16" s="364"/>
      <c r="BB16" s="364"/>
      <c r="BC16" s="364"/>
      <c r="BD16" s="364"/>
      <c r="BE16" s="364"/>
      <c r="BF16" s="364"/>
      <c r="BG16" s="364"/>
      <c r="BH16" s="364"/>
      <c r="BI16" s="364"/>
      <c r="BJ16" s="364"/>
      <c r="BK16" s="364"/>
      <c r="BL16" s="364"/>
      <c r="BM16" s="365"/>
      <c r="BN16" s="383">
        <v>11536165</v>
      </c>
      <c r="BO16" s="384"/>
      <c r="BP16" s="384"/>
      <c r="BQ16" s="384"/>
      <c r="BR16" s="384"/>
      <c r="BS16" s="384"/>
      <c r="BT16" s="384"/>
      <c r="BU16" s="385"/>
      <c r="BV16" s="383">
        <v>11195991</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133</v>
      </c>
      <c r="N17" s="467"/>
      <c r="O17" s="467"/>
      <c r="P17" s="467"/>
      <c r="Q17" s="468"/>
      <c r="R17" s="469" t="s">
        <v>131</v>
      </c>
      <c r="S17" s="470"/>
      <c r="T17" s="470"/>
      <c r="U17" s="470"/>
      <c r="V17" s="471"/>
      <c r="W17" s="472" t="s">
        <v>134</v>
      </c>
      <c r="X17" s="396"/>
      <c r="Y17" s="396"/>
      <c r="Z17" s="396"/>
      <c r="AA17" s="396"/>
      <c r="AB17" s="397"/>
      <c r="AC17" s="359">
        <v>21011</v>
      </c>
      <c r="AD17" s="360"/>
      <c r="AE17" s="360"/>
      <c r="AF17" s="360"/>
      <c r="AG17" s="361"/>
      <c r="AH17" s="359">
        <v>22464</v>
      </c>
      <c r="AI17" s="360"/>
      <c r="AJ17" s="360"/>
      <c r="AK17" s="360"/>
      <c r="AL17" s="362"/>
      <c r="AM17" s="452"/>
      <c r="AN17" s="357"/>
      <c r="AO17" s="357"/>
      <c r="AP17" s="357"/>
      <c r="AQ17" s="357"/>
      <c r="AR17" s="357"/>
      <c r="AS17" s="357"/>
      <c r="AT17" s="358"/>
      <c r="AU17" s="440"/>
      <c r="AV17" s="441"/>
      <c r="AW17" s="441"/>
      <c r="AX17" s="441"/>
      <c r="AY17" s="363" t="s">
        <v>135</v>
      </c>
      <c r="AZ17" s="364"/>
      <c r="BA17" s="364"/>
      <c r="BB17" s="364"/>
      <c r="BC17" s="364"/>
      <c r="BD17" s="364"/>
      <c r="BE17" s="364"/>
      <c r="BF17" s="364"/>
      <c r="BG17" s="364"/>
      <c r="BH17" s="364"/>
      <c r="BI17" s="364"/>
      <c r="BJ17" s="364"/>
      <c r="BK17" s="364"/>
      <c r="BL17" s="364"/>
      <c r="BM17" s="365"/>
      <c r="BN17" s="383">
        <v>8421004</v>
      </c>
      <c r="BO17" s="384"/>
      <c r="BP17" s="384"/>
      <c r="BQ17" s="384"/>
      <c r="BR17" s="384"/>
      <c r="BS17" s="384"/>
      <c r="BT17" s="384"/>
      <c r="BU17" s="385"/>
      <c r="BV17" s="383">
        <v>8226926</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136</v>
      </c>
      <c r="C18" s="446"/>
      <c r="D18" s="446"/>
      <c r="E18" s="447"/>
      <c r="F18" s="447"/>
      <c r="G18" s="447"/>
      <c r="H18" s="447"/>
      <c r="I18" s="447"/>
      <c r="J18" s="447"/>
      <c r="K18" s="447"/>
      <c r="L18" s="448">
        <v>86.42</v>
      </c>
      <c r="M18" s="448"/>
      <c r="N18" s="448"/>
      <c r="O18" s="448"/>
      <c r="P18" s="448"/>
      <c r="Q18" s="448"/>
      <c r="R18" s="449"/>
      <c r="S18" s="449"/>
      <c r="T18" s="449"/>
      <c r="U18" s="449"/>
      <c r="V18" s="450"/>
      <c r="W18" s="464"/>
      <c r="X18" s="465"/>
      <c r="Y18" s="465"/>
      <c r="Z18" s="465"/>
      <c r="AA18" s="465"/>
      <c r="AB18" s="473"/>
      <c r="AC18" s="347">
        <v>74</v>
      </c>
      <c r="AD18" s="348"/>
      <c r="AE18" s="348"/>
      <c r="AF18" s="348"/>
      <c r="AG18" s="451"/>
      <c r="AH18" s="347">
        <v>69.099999999999994</v>
      </c>
      <c r="AI18" s="348"/>
      <c r="AJ18" s="348"/>
      <c r="AK18" s="348"/>
      <c r="AL18" s="349"/>
      <c r="AM18" s="452"/>
      <c r="AN18" s="357"/>
      <c r="AO18" s="357"/>
      <c r="AP18" s="357"/>
      <c r="AQ18" s="357"/>
      <c r="AR18" s="357"/>
      <c r="AS18" s="357"/>
      <c r="AT18" s="358"/>
      <c r="AU18" s="440"/>
      <c r="AV18" s="441"/>
      <c r="AW18" s="441"/>
      <c r="AX18" s="441"/>
      <c r="AY18" s="363" t="s">
        <v>137</v>
      </c>
      <c r="AZ18" s="364"/>
      <c r="BA18" s="364"/>
      <c r="BB18" s="364"/>
      <c r="BC18" s="364"/>
      <c r="BD18" s="364"/>
      <c r="BE18" s="364"/>
      <c r="BF18" s="364"/>
      <c r="BG18" s="364"/>
      <c r="BH18" s="364"/>
      <c r="BI18" s="364"/>
      <c r="BJ18" s="364"/>
      <c r="BK18" s="364"/>
      <c r="BL18" s="364"/>
      <c r="BM18" s="365"/>
      <c r="BN18" s="383">
        <v>14810642</v>
      </c>
      <c r="BO18" s="384"/>
      <c r="BP18" s="384"/>
      <c r="BQ18" s="384"/>
      <c r="BR18" s="384"/>
      <c r="BS18" s="384"/>
      <c r="BT18" s="384"/>
      <c r="BU18" s="385"/>
      <c r="BV18" s="383">
        <v>14666108</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138</v>
      </c>
      <c r="C19" s="446"/>
      <c r="D19" s="446"/>
      <c r="E19" s="447"/>
      <c r="F19" s="447"/>
      <c r="G19" s="447"/>
      <c r="H19" s="447"/>
      <c r="I19" s="447"/>
      <c r="J19" s="447"/>
      <c r="K19" s="447"/>
      <c r="L19" s="453">
        <v>780</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139</v>
      </c>
      <c r="AZ19" s="364"/>
      <c r="BA19" s="364"/>
      <c r="BB19" s="364"/>
      <c r="BC19" s="364"/>
      <c r="BD19" s="364"/>
      <c r="BE19" s="364"/>
      <c r="BF19" s="364"/>
      <c r="BG19" s="364"/>
      <c r="BH19" s="364"/>
      <c r="BI19" s="364"/>
      <c r="BJ19" s="364"/>
      <c r="BK19" s="364"/>
      <c r="BL19" s="364"/>
      <c r="BM19" s="365"/>
      <c r="BN19" s="383">
        <v>18751811</v>
      </c>
      <c r="BO19" s="384"/>
      <c r="BP19" s="384"/>
      <c r="BQ19" s="384"/>
      <c r="BR19" s="384"/>
      <c r="BS19" s="384"/>
      <c r="BT19" s="384"/>
      <c r="BU19" s="385"/>
      <c r="BV19" s="383">
        <v>17978253</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140</v>
      </c>
      <c r="C20" s="446"/>
      <c r="D20" s="446"/>
      <c r="E20" s="447"/>
      <c r="F20" s="447"/>
      <c r="G20" s="447"/>
      <c r="H20" s="447"/>
      <c r="I20" s="447"/>
      <c r="J20" s="447"/>
      <c r="K20" s="447"/>
      <c r="L20" s="453">
        <v>25810</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141</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142</v>
      </c>
      <c r="C22" s="413"/>
      <c r="D22" s="414"/>
      <c r="E22" s="421" t="s">
        <v>1</v>
      </c>
      <c r="F22" s="396"/>
      <c r="G22" s="396"/>
      <c r="H22" s="396"/>
      <c r="I22" s="396"/>
      <c r="J22" s="396"/>
      <c r="K22" s="397"/>
      <c r="L22" s="421" t="s">
        <v>143</v>
      </c>
      <c r="M22" s="396"/>
      <c r="N22" s="396"/>
      <c r="O22" s="396"/>
      <c r="P22" s="397"/>
      <c r="Q22" s="406" t="s">
        <v>144</v>
      </c>
      <c r="R22" s="407"/>
      <c r="S22" s="407"/>
      <c r="T22" s="407"/>
      <c r="U22" s="407"/>
      <c r="V22" s="422"/>
      <c r="W22" s="424" t="s">
        <v>145</v>
      </c>
      <c r="X22" s="413"/>
      <c r="Y22" s="414"/>
      <c r="Z22" s="421" t="s">
        <v>1</v>
      </c>
      <c r="AA22" s="396"/>
      <c r="AB22" s="396"/>
      <c r="AC22" s="396"/>
      <c r="AD22" s="396"/>
      <c r="AE22" s="396"/>
      <c r="AF22" s="396"/>
      <c r="AG22" s="397"/>
      <c r="AH22" s="395" t="s">
        <v>146</v>
      </c>
      <c r="AI22" s="396"/>
      <c r="AJ22" s="396"/>
      <c r="AK22" s="396"/>
      <c r="AL22" s="397"/>
      <c r="AM22" s="395" t="s">
        <v>147</v>
      </c>
      <c r="AN22" s="401"/>
      <c r="AO22" s="401"/>
      <c r="AP22" s="401"/>
      <c r="AQ22" s="401"/>
      <c r="AR22" s="402"/>
      <c r="AS22" s="406" t="s">
        <v>144</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148</v>
      </c>
      <c r="AZ23" s="376"/>
      <c r="BA23" s="376"/>
      <c r="BB23" s="376"/>
      <c r="BC23" s="376"/>
      <c r="BD23" s="376"/>
      <c r="BE23" s="376"/>
      <c r="BF23" s="376"/>
      <c r="BG23" s="376"/>
      <c r="BH23" s="376"/>
      <c r="BI23" s="376"/>
      <c r="BJ23" s="376"/>
      <c r="BK23" s="376"/>
      <c r="BL23" s="376"/>
      <c r="BM23" s="377"/>
      <c r="BN23" s="383">
        <v>26529493</v>
      </c>
      <c r="BO23" s="384"/>
      <c r="BP23" s="384"/>
      <c r="BQ23" s="384"/>
      <c r="BR23" s="384"/>
      <c r="BS23" s="384"/>
      <c r="BT23" s="384"/>
      <c r="BU23" s="385"/>
      <c r="BV23" s="383">
        <v>25616406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149</v>
      </c>
      <c r="F24" s="357"/>
      <c r="G24" s="357"/>
      <c r="H24" s="357"/>
      <c r="I24" s="357"/>
      <c r="J24" s="357"/>
      <c r="K24" s="358"/>
      <c r="L24" s="359">
        <v>1</v>
      </c>
      <c r="M24" s="360"/>
      <c r="N24" s="360"/>
      <c r="O24" s="360"/>
      <c r="P24" s="361"/>
      <c r="Q24" s="359">
        <v>8620</v>
      </c>
      <c r="R24" s="360"/>
      <c r="S24" s="360"/>
      <c r="T24" s="360"/>
      <c r="U24" s="360"/>
      <c r="V24" s="361"/>
      <c r="W24" s="425"/>
      <c r="X24" s="416"/>
      <c r="Y24" s="417"/>
      <c r="Z24" s="356" t="s">
        <v>150</v>
      </c>
      <c r="AA24" s="357"/>
      <c r="AB24" s="357"/>
      <c r="AC24" s="357"/>
      <c r="AD24" s="357"/>
      <c r="AE24" s="357"/>
      <c r="AF24" s="357"/>
      <c r="AG24" s="358"/>
      <c r="AH24" s="359">
        <v>457</v>
      </c>
      <c r="AI24" s="360"/>
      <c r="AJ24" s="360"/>
      <c r="AK24" s="360"/>
      <c r="AL24" s="361"/>
      <c r="AM24" s="359">
        <v>1421270</v>
      </c>
      <c r="AN24" s="360"/>
      <c r="AO24" s="360"/>
      <c r="AP24" s="360"/>
      <c r="AQ24" s="360"/>
      <c r="AR24" s="361"/>
      <c r="AS24" s="359">
        <v>3110</v>
      </c>
      <c r="AT24" s="360"/>
      <c r="AU24" s="360"/>
      <c r="AV24" s="360"/>
      <c r="AW24" s="360"/>
      <c r="AX24" s="362"/>
      <c r="AY24" s="350" t="s">
        <v>151</v>
      </c>
      <c r="AZ24" s="351"/>
      <c r="BA24" s="351"/>
      <c r="BB24" s="351"/>
      <c r="BC24" s="351"/>
      <c r="BD24" s="351"/>
      <c r="BE24" s="351"/>
      <c r="BF24" s="351"/>
      <c r="BG24" s="351"/>
      <c r="BH24" s="351"/>
      <c r="BI24" s="351"/>
      <c r="BJ24" s="351"/>
      <c r="BK24" s="351"/>
      <c r="BL24" s="351"/>
      <c r="BM24" s="352"/>
      <c r="BN24" s="383">
        <v>20245893</v>
      </c>
      <c r="BO24" s="384"/>
      <c r="BP24" s="384"/>
      <c r="BQ24" s="384"/>
      <c r="BR24" s="384"/>
      <c r="BS24" s="384"/>
      <c r="BT24" s="384"/>
      <c r="BU24" s="385"/>
      <c r="BV24" s="383">
        <v>18642114</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152</v>
      </c>
      <c r="F25" s="357"/>
      <c r="G25" s="357"/>
      <c r="H25" s="357"/>
      <c r="I25" s="357"/>
      <c r="J25" s="357"/>
      <c r="K25" s="358"/>
      <c r="L25" s="359">
        <v>1</v>
      </c>
      <c r="M25" s="360"/>
      <c r="N25" s="360"/>
      <c r="O25" s="360"/>
      <c r="P25" s="361"/>
      <c r="Q25" s="359">
        <v>7350</v>
      </c>
      <c r="R25" s="360"/>
      <c r="S25" s="360"/>
      <c r="T25" s="360"/>
      <c r="U25" s="360"/>
      <c r="V25" s="361"/>
      <c r="W25" s="425"/>
      <c r="X25" s="416"/>
      <c r="Y25" s="417"/>
      <c r="Z25" s="356" t="s">
        <v>153</v>
      </c>
      <c r="AA25" s="357"/>
      <c r="AB25" s="357"/>
      <c r="AC25" s="357"/>
      <c r="AD25" s="357"/>
      <c r="AE25" s="357"/>
      <c r="AF25" s="357"/>
      <c r="AG25" s="358"/>
      <c r="AH25" s="359" t="s">
        <v>118</v>
      </c>
      <c r="AI25" s="360"/>
      <c r="AJ25" s="360"/>
      <c r="AK25" s="360"/>
      <c r="AL25" s="361"/>
      <c r="AM25" s="359" t="s">
        <v>118</v>
      </c>
      <c r="AN25" s="360"/>
      <c r="AO25" s="360"/>
      <c r="AP25" s="360"/>
      <c r="AQ25" s="360"/>
      <c r="AR25" s="361"/>
      <c r="AS25" s="359" t="s">
        <v>118</v>
      </c>
      <c r="AT25" s="360"/>
      <c r="AU25" s="360"/>
      <c r="AV25" s="360"/>
      <c r="AW25" s="360"/>
      <c r="AX25" s="362"/>
      <c r="AY25" s="375" t="s">
        <v>154</v>
      </c>
      <c r="AZ25" s="376"/>
      <c r="BA25" s="376"/>
      <c r="BB25" s="376"/>
      <c r="BC25" s="376"/>
      <c r="BD25" s="376"/>
      <c r="BE25" s="376"/>
      <c r="BF25" s="376"/>
      <c r="BG25" s="376"/>
      <c r="BH25" s="376"/>
      <c r="BI25" s="376"/>
      <c r="BJ25" s="376"/>
      <c r="BK25" s="376"/>
      <c r="BL25" s="376"/>
      <c r="BM25" s="377"/>
      <c r="BN25" s="378">
        <v>4497556</v>
      </c>
      <c r="BO25" s="379"/>
      <c r="BP25" s="379"/>
      <c r="BQ25" s="379"/>
      <c r="BR25" s="379"/>
      <c r="BS25" s="379"/>
      <c r="BT25" s="379"/>
      <c r="BU25" s="380"/>
      <c r="BV25" s="378">
        <v>4742218</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155</v>
      </c>
      <c r="F26" s="357"/>
      <c r="G26" s="357"/>
      <c r="H26" s="357"/>
      <c r="I26" s="357"/>
      <c r="J26" s="357"/>
      <c r="K26" s="358"/>
      <c r="L26" s="359">
        <v>1</v>
      </c>
      <c r="M26" s="360"/>
      <c r="N26" s="360"/>
      <c r="O26" s="360"/>
      <c r="P26" s="361"/>
      <c r="Q26" s="359">
        <v>6300</v>
      </c>
      <c r="R26" s="360"/>
      <c r="S26" s="360"/>
      <c r="T26" s="360"/>
      <c r="U26" s="360"/>
      <c r="V26" s="361"/>
      <c r="W26" s="425"/>
      <c r="X26" s="416"/>
      <c r="Y26" s="417"/>
      <c r="Z26" s="356" t="s">
        <v>156</v>
      </c>
      <c r="AA26" s="438"/>
      <c r="AB26" s="438"/>
      <c r="AC26" s="438"/>
      <c r="AD26" s="438"/>
      <c r="AE26" s="438"/>
      <c r="AF26" s="438"/>
      <c r="AG26" s="439"/>
      <c r="AH26" s="359">
        <v>42</v>
      </c>
      <c r="AI26" s="360"/>
      <c r="AJ26" s="360"/>
      <c r="AK26" s="360"/>
      <c r="AL26" s="361"/>
      <c r="AM26" s="359">
        <v>137214</v>
      </c>
      <c r="AN26" s="360"/>
      <c r="AO26" s="360"/>
      <c r="AP26" s="360"/>
      <c r="AQ26" s="360"/>
      <c r="AR26" s="361"/>
      <c r="AS26" s="359">
        <v>3267</v>
      </c>
      <c r="AT26" s="360"/>
      <c r="AU26" s="360"/>
      <c r="AV26" s="360"/>
      <c r="AW26" s="360"/>
      <c r="AX26" s="362"/>
      <c r="AY26" s="392" t="s">
        <v>157</v>
      </c>
      <c r="AZ26" s="393"/>
      <c r="BA26" s="393"/>
      <c r="BB26" s="393"/>
      <c r="BC26" s="393"/>
      <c r="BD26" s="393"/>
      <c r="BE26" s="393"/>
      <c r="BF26" s="393"/>
      <c r="BG26" s="393"/>
      <c r="BH26" s="393"/>
      <c r="BI26" s="393"/>
      <c r="BJ26" s="393"/>
      <c r="BK26" s="393"/>
      <c r="BL26" s="393"/>
      <c r="BM26" s="394"/>
      <c r="BN26" s="383" t="s">
        <v>118</v>
      </c>
      <c r="BO26" s="384"/>
      <c r="BP26" s="384"/>
      <c r="BQ26" s="384"/>
      <c r="BR26" s="384"/>
      <c r="BS26" s="384"/>
      <c r="BT26" s="384"/>
      <c r="BU26" s="385"/>
      <c r="BV26" s="383" t="s">
        <v>118</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158</v>
      </c>
      <c r="F27" s="357"/>
      <c r="G27" s="357"/>
      <c r="H27" s="357"/>
      <c r="I27" s="357"/>
      <c r="J27" s="357"/>
      <c r="K27" s="358"/>
      <c r="L27" s="359">
        <v>1</v>
      </c>
      <c r="M27" s="360"/>
      <c r="N27" s="360"/>
      <c r="O27" s="360"/>
      <c r="P27" s="361"/>
      <c r="Q27" s="359">
        <v>6450</v>
      </c>
      <c r="R27" s="360"/>
      <c r="S27" s="360"/>
      <c r="T27" s="360"/>
      <c r="U27" s="360"/>
      <c r="V27" s="361"/>
      <c r="W27" s="425"/>
      <c r="X27" s="416"/>
      <c r="Y27" s="417"/>
      <c r="Z27" s="356" t="s">
        <v>159</v>
      </c>
      <c r="AA27" s="357"/>
      <c r="AB27" s="357"/>
      <c r="AC27" s="357"/>
      <c r="AD27" s="357"/>
      <c r="AE27" s="357"/>
      <c r="AF27" s="357"/>
      <c r="AG27" s="358"/>
      <c r="AH27" s="359">
        <v>56</v>
      </c>
      <c r="AI27" s="360"/>
      <c r="AJ27" s="360"/>
      <c r="AK27" s="360"/>
      <c r="AL27" s="361"/>
      <c r="AM27" s="359">
        <v>179461</v>
      </c>
      <c r="AN27" s="360"/>
      <c r="AO27" s="360"/>
      <c r="AP27" s="360"/>
      <c r="AQ27" s="360"/>
      <c r="AR27" s="361"/>
      <c r="AS27" s="359">
        <v>3205</v>
      </c>
      <c r="AT27" s="360"/>
      <c r="AU27" s="360"/>
      <c r="AV27" s="360"/>
      <c r="AW27" s="360"/>
      <c r="AX27" s="362"/>
      <c r="AY27" s="389" t="s">
        <v>160</v>
      </c>
      <c r="AZ27" s="390"/>
      <c r="BA27" s="390"/>
      <c r="BB27" s="390"/>
      <c r="BC27" s="390"/>
      <c r="BD27" s="390"/>
      <c r="BE27" s="390"/>
      <c r="BF27" s="390"/>
      <c r="BG27" s="390"/>
      <c r="BH27" s="390"/>
      <c r="BI27" s="390"/>
      <c r="BJ27" s="390"/>
      <c r="BK27" s="390"/>
      <c r="BL27" s="390"/>
      <c r="BM27" s="391"/>
      <c r="BN27" s="386" t="s">
        <v>118</v>
      </c>
      <c r="BO27" s="387"/>
      <c r="BP27" s="387"/>
      <c r="BQ27" s="387"/>
      <c r="BR27" s="387"/>
      <c r="BS27" s="387"/>
      <c r="BT27" s="387"/>
      <c r="BU27" s="388"/>
      <c r="BV27" s="386" t="s">
        <v>118</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161</v>
      </c>
      <c r="F28" s="357"/>
      <c r="G28" s="357"/>
      <c r="H28" s="357"/>
      <c r="I28" s="357"/>
      <c r="J28" s="357"/>
      <c r="K28" s="358"/>
      <c r="L28" s="359">
        <v>1</v>
      </c>
      <c r="M28" s="360"/>
      <c r="N28" s="360"/>
      <c r="O28" s="360"/>
      <c r="P28" s="361"/>
      <c r="Q28" s="359">
        <v>5580</v>
      </c>
      <c r="R28" s="360"/>
      <c r="S28" s="360"/>
      <c r="T28" s="360"/>
      <c r="U28" s="360"/>
      <c r="V28" s="361"/>
      <c r="W28" s="425"/>
      <c r="X28" s="416"/>
      <c r="Y28" s="417"/>
      <c r="Z28" s="356" t="s">
        <v>162</v>
      </c>
      <c r="AA28" s="357"/>
      <c r="AB28" s="357"/>
      <c r="AC28" s="357"/>
      <c r="AD28" s="357"/>
      <c r="AE28" s="357"/>
      <c r="AF28" s="357"/>
      <c r="AG28" s="358"/>
      <c r="AH28" s="359" t="s">
        <v>118</v>
      </c>
      <c r="AI28" s="360"/>
      <c r="AJ28" s="360"/>
      <c r="AK28" s="360"/>
      <c r="AL28" s="361"/>
      <c r="AM28" s="359" t="s">
        <v>118</v>
      </c>
      <c r="AN28" s="360"/>
      <c r="AO28" s="360"/>
      <c r="AP28" s="360"/>
      <c r="AQ28" s="360"/>
      <c r="AR28" s="361"/>
      <c r="AS28" s="359" t="s">
        <v>118</v>
      </c>
      <c r="AT28" s="360"/>
      <c r="AU28" s="360"/>
      <c r="AV28" s="360"/>
      <c r="AW28" s="360"/>
      <c r="AX28" s="362"/>
      <c r="AY28" s="366" t="s">
        <v>163</v>
      </c>
      <c r="AZ28" s="367"/>
      <c r="BA28" s="367"/>
      <c r="BB28" s="368"/>
      <c r="BC28" s="375" t="s">
        <v>164</v>
      </c>
      <c r="BD28" s="376"/>
      <c r="BE28" s="376"/>
      <c r="BF28" s="376"/>
      <c r="BG28" s="376"/>
      <c r="BH28" s="376"/>
      <c r="BI28" s="376"/>
      <c r="BJ28" s="376"/>
      <c r="BK28" s="376"/>
      <c r="BL28" s="376"/>
      <c r="BM28" s="377"/>
      <c r="BN28" s="378">
        <v>1631687</v>
      </c>
      <c r="BO28" s="379"/>
      <c r="BP28" s="379"/>
      <c r="BQ28" s="379"/>
      <c r="BR28" s="379"/>
      <c r="BS28" s="379"/>
      <c r="BT28" s="379"/>
      <c r="BU28" s="380"/>
      <c r="BV28" s="378">
        <v>1613309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165</v>
      </c>
      <c r="F29" s="357"/>
      <c r="G29" s="357"/>
      <c r="H29" s="357"/>
      <c r="I29" s="357"/>
      <c r="J29" s="357"/>
      <c r="K29" s="358"/>
      <c r="L29" s="359">
        <v>16</v>
      </c>
      <c r="M29" s="360"/>
      <c r="N29" s="360"/>
      <c r="O29" s="360"/>
      <c r="P29" s="361"/>
      <c r="Q29" s="359">
        <v>5200</v>
      </c>
      <c r="R29" s="360"/>
      <c r="S29" s="360"/>
      <c r="T29" s="360"/>
      <c r="U29" s="360"/>
      <c r="V29" s="361"/>
      <c r="W29" s="426"/>
      <c r="X29" s="427"/>
      <c r="Y29" s="428"/>
      <c r="Z29" s="356" t="s">
        <v>166</v>
      </c>
      <c r="AA29" s="357"/>
      <c r="AB29" s="357"/>
      <c r="AC29" s="357"/>
      <c r="AD29" s="357"/>
      <c r="AE29" s="357"/>
      <c r="AF29" s="357"/>
      <c r="AG29" s="358"/>
      <c r="AH29" s="359">
        <v>513</v>
      </c>
      <c r="AI29" s="360"/>
      <c r="AJ29" s="360"/>
      <c r="AK29" s="360"/>
      <c r="AL29" s="361"/>
      <c r="AM29" s="359">
        <v>1600731</v>
      </c>
      <c r="AN29" s="360"/>
      <c r="AO29" s="360"/>
      <c r="AP29" s="360"/>
      <c r="AQ29" s="360"/>
      <c r="AR29" s="361"/>
      <c r="AS29" s="359">
        <v>3120</v>
      </c>
      <c r="AT29" s="360"/>
      <c r="AU29" s="360"/>
      <c r="AV29" s="360"/>
      <c r="AW29" s="360"/>
      <c r="AX29" s="362"/>
      <c r="AY29" s="369"/>
      <c r="AZ29" s="370"/>
      <c r="BA29" s="370"/>
      <c r="BB29" s="371"/>
      <c r="BC29" s="363" t="s">
        <v>167</v>
      </c>
      <c r="BD29" s="364"/>
      <c r="BE29" s="364"/>
      <c r="BF29" s="364"/>
      <c r="BG29" s="364"/>
      <c r="BH29" s="364"/>
      <c r="BI29" s="364"/>
      <c r="BJ29" s="364"/>
      <c r="BK29" s="364"/>
      <c r="BL29" s="364"/>
      <c r="BM29" s="365"/>
      <c r="BN29" s="383">
        <v>123755</v>
      </c>
      <c r="BO29" s="384"/>
      <c r="BP29" s="384"/>
      <c r="BQ29" s="384"/>
      <c r="BR29" s="384"/>
      <c r="BS29" s="384"/>
      <c r="BT29" s="384"/>
      <c r="BU29" s="385"/>
      <c r="BV29" s="383">
        <v>63989</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168</v>
      </c>
      <c r="X30" s="436"/>
      <c r="Y30" s="436"/>
      <c r="Z30" s="436"/>
      <c r="AA30" s="436"/>
      <c r="AB30" s="436"/>
      <c r="AC30" s="436"/>
      <c r="AD30" s="436"/>
      <c r="AE30" s="436"/>
      <c r="AF30" s="436"/>
      <c r="AG30" s="437"/>
      <c r="AH30" s="347">
        <v>99.9</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169</v>
      </c>
      <c r="BD30" s="351"/>
      <c r="BE30" s="351"/>
      <c r="BF30" s="351"/>
      <c r="BG30" s="351"/>
      <c r="BH30" s="351"/>
      <c r="BI30" s="351"/>
      <c r="BJ30" s="351"/>
      <c r="BK30" s="351"/>
      <c r="BL30" s="351"/>
      <c r="BM30" s="352"/>
      <c r="BN30" s="386">
        <v>620523</v>
      </c>
      <c r="BO30" s="387"/>
      <c r="BP30" s="387"/>
      <c r="BQ30" s="387"/>
      <c r="BR30" s="387"/>
      <c r="BS30" s="387"/>
      <c r="BT30" s="387"/>
      <c r="BU30" s="388"/>
      <c r="BV30" s="386">
        <v>766294</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176</v>
      </c>
      <c r="D33" s="346"/>
      <c r="E33" s="345" t="s">
        <v>177</v>
      </c>
      <c r="F33" s="345"/>
      <c r="G33" s="345"/>
      <c r="H33" s="345"/>
      <c r="I33" s="345"/>
      <c r="J33" s="345"/>
      <c r="K33" s="345"/>
      <c r="L33" s="345"/>
      <c r="M33" s="345"/>
      <c r="N33" s="345"/>
      <c r="O33" s="345"/>
      <c r="P33" s="345"/>
      <c r="Q33" s="345"/>
      <c r="R33" s="345"/>
      <c r="S33" s="345"/>
      <c r="T33" s="167"/>
      <c r="U33" s="346" t="s">
        <v>176</v>
      </c>
      <c r="V33" s="346"/>
      <c r="W33" s="345" t="s">
        <v>177</v>
      </c>
      <c r="X33" s="345"/>
      <c r="Y33" s="345"/>
      <c r="Z33" s="345"/>
      <c r="AA33" s="345"/>
      <c r="AB33" s="345"/>
      <c r="AC33" s="345"/>
      <c r="AD33" s="345"/>
      <c r="AE33" s="345"/>
      <c r="AF33" s="345"/>
      <c r="AG33" s="345"/>
      <c r="AH33" s="345"/>
      <c r="AI33" s="345"/>
      <c r="AJ33" s="345"/>
      <c r="AK33" s="345"/>
      <c r="AL33" s="167"/>
      <c r="AM33" s="346" t="s">
        <v>176</v>
      </c>
      <c r="AN33" s="346"/>
      <c r="AO33" s="345" t="s">
        <v>177</v>
      </c>
      <c r="AP33" s="345"/>
      <c r="AQ33" s="345"/>
      <c r="AR33" s="345"/>
      <c r="AS33" s="345"/>
      <c r="AT33" s="345"/>
      <c r="AU33" s="345"/>
      <c r="AV33" s="345"/>
      <c r="AW33" s="345"/>
      <c r="AX33" s="345"/>
      <c r="AY33" s="345"/>
      <c r="AZ33" s="345"/>
      <c r="BA33" s="345"/>
      <c r="BB33" s="345"/>
      <c r="BC33" s="345"/>
      <c r="BD33" s="168"/>
      <c r="BE33" s="345" t="s">
        <v>178</v>
      </c>
      <c r="BF33" s="345"/>
      <c r="BG33" s="345" t="s">
        <v>179</v>
      </c>
      <c r="BH33" s="345"/>
      <c r="BI33" s="345"/>
      <c r="BJ33" s="345"/>
      <c r="BK33" s="345"/>
      <c r="BL33" s="345"/>
      <c r="BM33" s="345"/>
      <c r="BN33" s="345"/>
      <c r="BO33" s="345"/>
      <c r="BP33" s="345"/>
      <c r="BQ33" s="345"/>
      <c r="BR33" s="345"/>
      <c r="BS33" s="345"/>
      <c r="BT33" s="345"/>
      <c r="BU33" s="345"/>
      <c r="BV33" s="168"/>
      <c r="BW33" s="346" t="s">
        <v>178</v>
      </c>
      <c r="BX33" s="346"/>
      <c r="BY33" s="345" t="s">
        <v>180</v>
      </c>
      <c r="BZ33" s="345"/>
      <c r="CA33" s="345"/>
      <c r="CB33" s="345"/>
      <c r="CC33" s="345"/>
      <c r="CD33" s="345"/>
      <c r="CE33" s="345"/>
      <c r="CF33" s="345"/>
      <c r="CG33" s="345"/>
      <c r="CH33" s="345"/>
      <c r="CI33" s="345"/>
      <c r="CJ33" s="345"/>
      <c r="CK33" s="345"/>
      <c r="CL33" s="345"/>
      <c r="CM33" s="345"/>
      <c r="CN33" s="167"/>
      <c r="CO33" s="346" t="s">
        <v>176</v>
      </c>
      <c r="CP33" s="346"/>
      <c r="CQ33" s="345" t="s">
        <v>181</v>
      </c>
      <c r="CR33" s="345"/>
      <c r="CS33" s="345"/>
      <c r="CT33" s="345"/>
      <c r="CU33" s="345"/>
      <c r="CV33" s="345"/>
      <c r="CW33" s="345"/>
      <c r="CX33" s="345"/>
      <c r="CY33" s="345"/>
      <c r="CZ33" s="345"/>
      <c r="DA33" s="345"/>
      <c r="DB33" s="345"/>
      <c r="DC33" s="345"/>
      <c r="DD33" s="345"/>
      <c r="DE33" s="345"/>
      <c r="DF33" s="167"/>
      <c r="DG33" s="345" t="s">
        <v>182</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t="str">
        <f>IF(BG34="","",MAX(C34:D43,U34:V43,AM34:AN43)+1)</f>
        <v/>
      </c>
      <c r="BF34" s="343"/>
      <c r="BG34" s="342"/>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奈良県広域消防組合</v>
      </c>
      <c r="BZ34" s="342"/>
      <c r="CA34" s="342"/>
      <c r="CB34" s="342"/>
      <c r="CC34" s="342"/>
      <c r="CD34" s="342"/>
      <c r="CE34" s="342"/>
      <c r="CF34" s="342"/>
      <c r="CG34" s="342"/>
      <c r="CH34" s="342"/>
      <c r="CI34" s="342"/>
      <c r="CJ34" s="342"/>
      <c r="CK34" s="342"/>
      <c r="CL34" s="342"/>
      <c r="CM34" s="342"/>
      <c r="CN34" s="165"/>
      <c r="CO34" s="343">
        <f>IF(CQ34="","",MAX(C34:D43,U34:V43,AM34:AN43,BE34:BF43,BW34:BX43)+1)</f>
        <v>14</v>
      </c>
      <c r="CP34" s="343"/>
      <c r="CQ34" s="342" t="str">
        <f>IF('各会計、関係団体の財政状況及び健全化判断比率'!BS7="","",'各会計、関係団体の財政状況及び健全化判断比率'!BS7)</f>
        <v>天理市開発公社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住宅新築資金等貸付金特別会計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f t="shared" ref="AM35:AM43" si="0">IF(AO35="","",AM34+1)</f>
        <v>8</v>
      </c>
      <c r="AN35" s="343"/>
      <c r="AO35" s="342" t="str">
        <f>IF('各会計、関係団体の財政状況及び健全化判断比率'!B32="","",'各会計、関係団体の財政状況及び健全化判断比率'!B32)</f>
        <v>下水道事業会計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奈良県市町村総合事務組合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土地区画整理事業特別会計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奈良広域水質検査センター組合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奈良県住宅新築資金回収管理組合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奈良県後期高齢者医療広域連合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191</v>
      </c>
      <c r="DI1" s="702"/>
      <c r="DJ1" s="702"/>
      <c r="DK1" s="702"/>
      <c r="DL1" s="702"/>
      <c r="DM1" s="702"/>
      <c r="DN1" s="703"/>
      <c r="DP1" s="701" t="s">
        <v>192</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194</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195</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196</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197</v>
      </c>
      <c r="S4" s="649"/>
      <c r="T4" s="649"/>
      <c r="U4" s="649"/>
      <c r="V4" s="649"/>
      <c r="W4" s="649"/>
      <c r="X4" s="649"/>
      <c r="Y4" s="650"/>
      <c r="Z4" s="648" t="s">
        <v>198</v>
      </c>
      <c r="AA4" s="649"/>
      <c r="AB4" s="649"/>
      <c r="AC4" s="650"/>
      <c r="AD4" s="648" t="s">
        <v>199</v>
      </c>
      <c r="AE4" s="649"/>
      <c r="AF4" s="649"/>
      <c r="AG4" s="649"/>
      <c r="AH4" s="649"/>
      <c r="AI4" s="649"/>
      <c r="AJ4" s="649"/>
      <c r="AK4" s="650"/>
      <c r="AL4" s="648" t="s">
        <v>198</v>
      </c>
      <c r="AM4" s="649"/>
      <c r="AN4" s="649"/>
      <c r="AO4" s="650"/>
      <c r="AP4" s="704" t="s">
        <v>200</v>
      </c>
      <c r="AQ4" s="704"/>
      <c r="AR4" s="704"/>
      <c r="AS4" s="704"/>
      <c r="AT4" s="704"/>
      <c r="AU4" s="704"/>
      <c r="AV4" s="704"/>
      <c r="AW4" s="704"/>
      <c r="AX4" s="704"/>
      <c r="AY4" s="704"/>
      <c r="AZ4" s="704"/>
      <c r="BA4" s="704"/>
      <c r="BB4" s="704"/>
      <c r="BC4" s="704"/>
      <c r="BD4" s="704"/>
      <c r="BE4" s="704"/>
      <c r="BF4" s="704"/>
      <c r="BG4" s="704" t="s">
        <v>201</v>
      </c>
      <c r="BH4" s="704"/>
      <c r="BI4" s="704"/>
      <c r="BJ4" s="704"/>
      <c r="BK4" s="704"/>
      <c r="BL4" s="704"/>
      <c r="BM4" s="704"/>
      <c r="BN4" s="704"/>
      <c r="BO4" s="704" t="s">
        <v>198</v>
      </c>
      <c r="BP4" s="704"/>
      <c r="BQ4" s="704"/>
      <c r="BR4" s="704"/>
      <c r="BS4" s="704" t="s">
        <v>202</v>
      </c>
      <c r="BT4" s="704"/>
      <c r="BU4" s="704"/>
      <c r="BV4" s="704"/>
      <c r="BW4" s="704"/>
      <c r="BX4" s="704"/>
      <c r="BY4" s="704"/>
      <c r="BZ4" s="704"/>
      <c r="CA4" s="704"/>
      <c r="CB4" s="704"/>
      <c r="CD4" s="693" t="s">
        <v>203</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204</v>
      </c>
      <c r="C5" s="676"/>
      <c r="D5" s="676"/>
      <c r="E5" s="676"/>
      <c r="F5" s="676"/>
      <c r="G5" s="676"/>
      <c r="H5" s="676"/>
      <c r="I5" s="676"/>
      <c r="J5" s="676"/>
      <c r="K5" s="676"/>
      <c r="L5" s="676"/>
      <c r="M5" s="676"/>
      <c r="N5" s="676"/>
      <c r="O5" s="676"/>
      <c r="P5" s="676"/>
      <c r="Q5" s="677"/>
      <c r="R5" s="638">
        <v>7740144</v>
      </c>
      <c r="S5" s="639"/>
      <c r="T5" s="639"/>
      <c r="U5" s="639"/>
      <c r="V5" s="639"/>
      <c r="W5" s="639"/>
      <c r="X5" s="639"/>
      <c r="Y5" s="686"/>
      <c r="Z5" s="699">
        <v>27.8</v>
      </c>
      <c r="AA5" s="699"/>
      <c r="AB5" s="699"/>
      <c r="AC5" s="699"/>
      <c r="AD5" s="700">
        <v>7226836</v>
      </c>
      <c r="AE5" s="700"/>
      <c r="AF5" s="700"/>
      <c r="AG5" s="700"/>
      <c r="AH5" s="700"/>
      <c r="AI5" s="700"/>
      <c r="AJ5" s="700"/>
      <c r="AK5" s="700"/>
      <c r="AL5" s="687">
        <v>52.2</v>
      </c>
      <c r="AM5" s="656"/>
      <c r="AN5" s="656"/>
      <c r="AO5" s="688"/>
      <c r="AP5" s="675" t="s">
        <v>205</v>
      </c>
      <c r="AQ5" s="676"/>
      <c r="AR5" s="676"/>
      <c r="AS5" s="676"/>
      <c r="AT5" s="676"/>
      <c r="AU5" s="676"/>
      <c r="AV5" s="676"/>
      <c r="AW5" s="676"/>
      <c r="AX5" s="676"/>
      <c r="AY5" s="676"/>
      <c r="AZ5" s="676"/>
      <c r="BA5" s="676"/>
      <c r="BB5" s="676"/>
      <c r="BC5" s="676"/>
      <c r="BD5" s="676"/>
      <c r="BE5" s="676"/>
      <c r="BF5" s="677"/>
      <c r="BG5" s="588">
        <v>7226836</v>
      </c>
      <c r="BH5" s="589"/>
      <c r="BI5" s="589"/>
      <c r="BJ5" s="589"/>
      <c r="BK5" s="589"/>
      <c r="BL5" s="589"/>
      <c r="BM5" s="589"/>
      <c r="BN5" s="590"/>
      <c r="BO5" s="641">
        <v>93.4</v>
      </c>
      <c r="BP5" s="641"/>
      <c r="BQ5" s="641"/>
      <c r="BR5" s="641"/>
      <c r="BS5" s="642">
        <v>68027</v>
      </c>
      <c r="BT5" s="642"/>
      <c r="BU5" s="642"/>
      <c r="BV5" s="642"/>
      <c r="BW5" s="642"/>
      <c r="BX5" s="642"/>
      <c r="BY5" s="642"/>
      <c r="BZ5" s="642"/>
      <c r="CA5" s="642"/>
      <c r="CB5" s="678"/>
      <c r="CD5" s="693" t="s">
        <v>200</v>
      </c>
      <c r="CE5" s="694"/>
      <c r="CF5" s="694"/>
      <c r="CG5" s="694"/>
      <c r="CH5" s="694"/>
      <c r="CI5" s="694"/>
      <c r="CJ5" s="694"/>
      <c r="CK5" s="694"/>
      <c r="CL5" s="694"/>
      <c r="CM5" s="694"/>
      <c r="CN5" s="694"/>
      <c r="CO5" s="694"/>
      <c r="CP5" s="694"/>
      <c r="CQ5" s="695"/>
      <c r="CR5" s="693" t="s">
        <v>206</v>
      </c>
      <c r="CS5" s="694"/>
      <c r="CT5" s="694"/>
      <c r="CU5" s="694"/>
      <c r="CV5" s="694"/>
      <c r="CW5" s="694"/>
      <c r="CX5" s="694"/>
      <c r="CY5" s="695"/>
      <c r="CZ5" s="693" t="s">
        <v>198</v>
      </c>
      <c r="DA5" s="694"/>
      <c r="DB5" s="694"/>
      <c r="DC5" s="695"/>
      <c r="DD5" s="693" t="s">
        <v>207</v>
      </c>
      <c r="DE5" s="694"/>
      <c r="DF5" s="694"/>
      <c r="DG5" s="694"/>
      <c r="DH5" s="694"/>
      <c r="DI5" s="694"/>
      <c r="DJ5" s="694"/>
      <c r="DK5" s="694"/>
      <c r="DL5" s="694"/>
      <c r="DM5" s="694"/>
      <c r="DN5" s="694"/>
      <c r="DO5" s="694"/>
      <c r="DP5" s="695"/>
      <c r="DQ5" s="693" t="s">
        <v>208</v>
      </c>
      <c r="DR5" s="694"/>
      <c r="DS5" s="694"/>
      <c r="DT5" s="694"/>
      <c r="DU5" s="694"/>
      <c r="DV5" s="694"/>
      <c r="DW5" s="694"/>
      <c r="DX5" s="694"/>
      <c r="DY5" s="694"/>
      <c r="DZ5" s="694"/>
      <c r="EA5" s="694"/>
      <c r="EB5" s="694"/>
      <c r="EC5" s="695"/>
    </row>
    <row r="6" spans="2:143" ht="11.25" customHeight="1">
      <c r="B6" s="585" t="s">
        <v>209</v>
      </c>
      <c r="C6" s="586"/>
      <c r="D6" s="586"/>
      <c r="E6" s="586"/>
      <c r="F6" s="586"/>
      <c r="G6" s="586"/>
      <c r="H6" s="586"/>
      <c r="I6" s="586"/>
      <c r="J6" s="586"/>
      <c r="K6" s="586"/>
      <c r="L6" s="586"/>
      <c r="M6" s="586"/>
      <c r="N6" s="586"/>
      <c r="O6" s="586"/>
      <c r="P6" s="586"/>
      <c r="Q6" s="587"/>
      <c r="R6" s="588">
        <v>153754</v>
      </c>
      <c r="S6" s="589"/>
      <c r="T6" s="589"/>
      <c r="U6" s="589"/>
      <c r="V6" s="589"/>
      <c r="W6" s="589"/>
      <c r="X6" s="589"/>
      <c r="Y6" s="590"/>
      <c r="Z6" s="641">
        <v>0.6</v>
      </c>
      <c r="AA6" s="641"/>
      <c r="AB6" s="641"/>
      <c r="AC6" s="641"/>
      <c r="AD6" s="642">
        <v>153754</v>
      </c>
      <c r="AE6" s="642"/>
      <c r="AF6" s="642"/>
      <c r="AG6" s="642"/>
      <c r="AH6" s="642"/>
      <c r="AI6" s="642"/>
      <c r="AJ6" s="642"/>
      <c r="AK6" s="642"/>
      <c r="AL6" s="611">
        <v>1.1000000000000001</v>
      </c>
      <c r="AM6" s="643"/>
      <c r="AN6" s="643"/>
      <c r="AO6" s="644"/>
      <c r="AP6" s="585" t="s">
        <v>210</v>
      </c>
      <c r="AQ6" s="586"/>
      <c r="AR6" s="586"/>
      <c r="AS6" s="586"/>
      <c r="AT6" s="586"/>
      <c r="AU6" s="586"/>
      <c r="AV6" s="586"/>
      <c r="AW6" s="586"/>
      <c r="AX6" s="586"/>
      <c r="AY6" s="586"/>
      <c r="AZ6" s="586"/>
      <c r="BA6" s="586"/>
      <c r="BB6" s="586"/>
      <c r="BC6" s="586"/>
      <c r="BD6" s="586"/>
      <c r="BE6" s="586"/>
      <c r="BF6" s="587"/>
      <c r="BG6" s="588">
        <v>7226836</v>
      </c>
      <c r="BH6" s="589"/>
      <c r="BI6" s="589"/>
      <c r="BJ6" s="589"/>
      <c r="BK6" s="589"/>
      <c r="BL6" s="589"/>
      <c r="BM6" s="589"/>
      <c r="BN6" s="590"/>
      <c r="BO6" s="641">
        <v>93.4</v>
      </c>
      <c r="BP6" s="641"/>
      <c r="BQ6" s="641"/>
      <c r="BR6" s="641"/>
      <c r="BS6" s="642">
        <v>68027</v>
      </c>
      <c r="BT6" s="642"/>
      <c r="BU6" s="642"/>
      <c r="BV6" s="642"/>
      <c r="BW6" s="642"/>
      <c r="BX6" s="642"/>
      <c r="BY6" s="642"/>
      <c r="BZ6" s="642"/>
      <c r="CA6" s="642"/>
      <c r="CB6" s="678"/>
      <c r="CD6" s="645" t="s">
        <v>211</v>
      </c>
      <c r="CE6" s="646"/>
      <c r="CF6" s="646"/>
      <c r="CG6" s="646"/>
      <c r="CH6" s="646"/>
      <c r="CI6" s="646"/>
      <c r="CJ6" s="646"/>
      <c r="CK6" s="646"/>
      <c r="CL6" s="646"/>
      <c r="CM6" s="646"/>
      <c r="CN6" s="646"/>
      <c r="CO6" s="646"/>
      <c r="CP6" s="646"/>
      <c r="CQ6" s="647"/>
      <c r="CR6" s="588">
        <v>292723</v>
      </c>
      <c r="CS6" s="589"/>
      <c r="CT6" s="589"/>
      <c r="CU6" s="589"/>
      <c r="CV6" s="589"/>
      <c r="CW6" s="589"/>
      <c r="CX6" s="589"/>
      <c r="CY6" s="590"/>
      <c r="CZ6" s="641">
        <v>1.1000000000000001</v>
      </c>
      <c r="DA6" s="641"/>
      <c r="DB6" s="641"/>
      <c r="DC6" s="641"/>
      <c r="DD6" s="594" t="s">
        <v>212</v>
      </c>
      <c r="DE6" s="589"/>
      <c r="DF6" s="589"/>
      <c r="DG6" s="589"/>
      <c r="DH6" s="589"/>
      <c r="DI6" s="589"/>
      <c r="DJ6" s="589"/>
      <c r="DK6" s="589"/>
      <c r="DL6" s="589"/>
      <c r="DM6" s="589"/>
      <c r="DN6" s="589"/>
      <c r="DO6" s="589"/>
      <c r="DP6" s="590"/>
      <c r="DQ6" s="594">
        <v>292723</v>
      </c>
      <c r="DR6" s="589"/>
      <c r="DS6" s="589"/>
      <c r="DT6" s="589"/>
      <c r="DU6" s="589"/>
      <c r="DV6" s="589"/>
      <c r="DW6" s="589"/>
      <c r="DX6" s="589"/>
      <c r="DY6" s="589"/>
      <c r="DZ6" s="589"/>
      <c r="EA6" s="589"/>
      <c r="EB6" s="589"/>
      <c r="EC6" s="624"/>
    </row>
    <row r="7" spans="2:143" ht="11.25" customHeight="1">
      <c r="B7" s="585" t="s">
        <v>213</v>
      </c>
      <c r="C7" s="586"/>
      <c r="D7" s="586"/>
      <c r="E7" s="586"/>
      <c r="F7" s="586"/>
      <c r="G7" s="586"/>
      <c r="H7" s="586"/>
      <c r="I7" s="586"/>
      <c r="J7" s="586"/>
      <c r="K7" s="586"/>
      <c r="L7" s="586"/>
      <c r="M7" s="586"/>
      <c r="N7" s="586"/>
      <c r="O7" s="586"/>
      <c r="P7" s="586"/>
      <c r="Q7" s="587"/>
      <c r="R7" s="588">
        <v>18010</v>
      </c>
      <c r="S7" s="589"/>
      <c r="T7" s="589"/>
      <c r="U7" s="589"/>
      <c r="V7" s="589"/>
      <c r="W7" s="589"/>
      <c r="X7" s="589"/>
      <c r="Y7" s="590"/>
      <c r="Z7" s="641">
        <v>0.1</v>
      </c>
      <c r="AA7" s="641"/>
      <c r="AB7" s="641"/>
      <c r="AC7" s="641"/>
      <c r="AD7" s="642">
        <v>18010</v>
      </c>
      <c r="AE7" s="642"/>
      <c r="AF7" s="642"/>
      <c r="AG7" s="642"/>
      <c r="AH7" s="642"/>
      <c r="AI7" s="642"/>
      <c r="AJ7" s="642"/>
      <c r="AK7" s="642"/>
      <c r="AL7" s="611">
        <v>0.1</v>
      </c>
      <c r="AM7" s="643"/>
      <c r="AN7" s="643"/>
      <c r="AO7" s="644"/>
      <c r="AP7" s="585" t="s">
        <v>214</v>
      </c>
      <c r="AQ7" s="586"/>
      <c r="AR7" s="586"/>
      <c r="AS7" s="586"/>
      <c r="AT7" s="586"/>
      <c r="AU7" s="586"/>
      <c r="AV7" s="586"/>
      <c r="AW7" s="586"/>
      <c r="AX7" s="586"/>
      <c r="AY7" s="586"/>
      <c r="AZ7" s="586"/>
      <c r="BA7" s="586"/>
      <c r="BB7" s="586"/>
      <c r="BC7" s="586"/>
      <c r="BD7" s="586"/>
      <c r="BE7" s="586"/>
      <c r="BF7" s="587"/>
      <c r="BG7" s="588">
        <v>3249783</v>
      </c>
      <c r="BH7" s="589"/>
      <c r="BI7" s="589"/>
      <c r="BJ7" s="589"/>
      <c r="BK7" s="589"/>
      <c r="BL7" s="589"/>
      <c r="BM7" s="589"/>
      <c r="BN7" s="590"/>
      <c r="BO7" s="641">
        <v>42</v>
      </c>
      <c r="BP7" s="641"/>
      <c r="BQ7" s="641"/>
      <c r="BR7" s="641"/>
      <c r="BS7" s="642">
        <v>68027</v>
      </c>
      <c r="BT7" s="642"/>
      <c r="BU7" s="642"/>
      <c r="BV7" s="642"/>
      <c r="BW7" s="642"/>
      <c r="BX7" s="642"/>
      <c r="BY7" s="642"/>
      <c r="BZ7" s="642"/>
      <c r="CA7" s="642"/>
      <c r="CB7" s="678"/>
      <c r="CD7" s="625" t="s">
        <v>215</v>
      </c>
      <c r="CE7" s="622"/>
      <c r="CF7" s="622"/>
      <c r="CG7" s="622"/>
      <c r="CH7" s="622"/>
      <c r="CI7" s="622"/>
      <c r="CJ7" s="622"/>
      <c r="CK7" s="622"/>
      <c r="CL7" s="622"/>
      <c r="CM7" s="622"/>
      <c r="CN7" s="622"/>
      <c r="CO7" s="622"/>
      <c r="CP7" s="622"/>
      <c r="CQ7" s="623"/>
      <c r="CR7" s="588">
        <v>2616758</v>
      </c>
      <c r="CS7" s="589"/>
      <c r="CT7" s="589"/>
      <c r="CU7" s="589"/>
      <c r="CV7" s="589"/>
      <c r="CW7" s="589"/>
      <c r="CX7" s="589"/>
      <c r="CY7" s="590"/>
      <c r="CZ7" s="641">
        <v>9.8000000000000007</v>
      </c>
      <c r="DA7" s="641"/>
      <c r="DB7" s="641"/>
      <c r="DC7" s="641"/>
      <c r="DD7" s="594">
        <v>59782</v>
      </c>
      <c r="DE7" s="589"/>
      <c r="DF7" s="589"/>
      <c r="DG7" s="589"/>
      <c r="DH7" s="589"/>
      <c r="DI7" s="589"/>
      <c r="DJ7" s="589"/>
      <c r="DK7" s="589"/>
      <c r="DL7" s="589"/>
      <c r="DM7" s="589"/>
      <c r="DN7" s="589"/>
      <c r="DO7" s="589"/>
      <c r="DP7" s="590"/>
      <c r="DQ7" s="594">
        <v>2200043</v>
      </c>
      <c r="DR7" s="589"/>
      <c r="DS7" s="589"/>
      <c r="DT7" s="589"/>
      <c r="DU7" s="589"/>
      <c r="DV7" s="589"/>
      <c r="DW7" s="589"/>
      <c r="DX7" s="589"/>
      <c r="DY7" s="589"/>
      <c r="DZ7" s="589"/>
      <c r="EA7" s="589"/>
      <c r="EB7" s="589"/>
      <c r="EC7" s="624"/>
    </row>
    <row r="8" spans="2:143" ht="11.25" customHeight="1">
      <c r="B8" s="585" t="s">
        <v>216</v>
      </c>
      <c r="C8" s="586"/>
      <c r="D8" s="586"/>
      <c r="E8" s="586"/>
      <c r="F8" s="586"/>
      <c r="G8" s="586"/>
      <c r="H8" s="586"/>
      <c r="I8" s="586"/>
      <c r="J8" s="586"/>
      <c r="K8" s="586"/>
      <c r="L8" s="586"/>
      <c r="M8" s="586"/>
      <c r="N8" s="586"/>
      <c r="O8" s="586"/>
      <c r="P8" s="586"/>
      <c r="Q8" s="587"/>
      <c r="R8" s="588">
        <v>75496</v>
      </c>
      <c r="S8" s="589"/>
      <c r="T8" s="589"/>
      <c r="U8" s="589"/>
      <c r="V8" s="589"/>
      <c r="W8" s="589"/>
      <c r="X8" s="589"/>
      <c r="Y8" s="590"/>
      <c r="Z8" s="641">
        <v>0.3</v>
      </c>
      <c r="AA8" s="641"/>
      <c r="AB8" s="641"/>
      <c r="AC8" s="641"/>
      <c r="AD8" s="642">
        <v>75496</v>
      </c>
      <c r="AE8" s="642"/>
      <c r="AF8" s="642"/>
      <c r="AG8" s="642"/>
      <c r="AH8" s="642"/>
      <c r="AI8" s="642"/>
      <c r="AJ8" s="642"/>
      <c r="AK8" s="642"/>
      <c r="AL8" s="611">
        <v>0.5</v>
      </c>
      <c r="AM8" s="643"/>
      <c r="AN8" s="643"/>
      <c r="AO8" s="644"/>
      <c r="AP8" s="585" t="s">
        <v>217</v>
      </c>
      <c r="AQ8" s="586"/>
      <c r="AR8" s="586"/>
      <c r="AS8" s="586"/>
      <c r="AT8" s="586"/>
      <c r="AU8" s="586"/>
      <c r="AV8" s="586"/>
      <c r="AW8" s="586"/>
      <c r="AX8" s="586"/>
      <c r="AY8" s="586"/>
      <c r="AZ8" s="586"/>
      <c r="BA8" s="586"/>
      <c r="BB8" s="586"/>
      <c r="BC8" s="586"/>
      <c r="BD8" s="586"/>
      <c r="BE8" s="586"/>
      <c r="BF8" s="587"/>
      <c r="BG8" s="588">
        <v>98936</v>
      </c>
      <c r="BH8" s="589"/>
      <c r="BI8" s="589"/>
      <c r="BJ8" s="589"/>
      <c r="BK8" s="589"/>
      <c r="BL8" s="589"/>
      <c r="BM8" s="589"/>
      <c r="BN8" s="590"/>
      <c r="BO8" s="641">
        <v>1.3</v>
      </c>
      <c r="BP8" s="641"/>
      <c r="BQ8" s="641"/>
      <c r="BR8" s="641"/>
      <c r="BS8" s="594" t="s">
        <v>108</v>
      </c>
      <c r="BT8" s="589"/>
      <c r="BU8" s="589"/>
      <c r="BV8" s="589"/>
      <c r="BW8" s="589"/>
      <c r="BX8" s="589"/>
      <c r="BY8" s="589"/>
      <c r="BZ8" s="589"/>
      <c r="CA8" s="589"/>
      <c r="CB8" s="624"/>
      <c r="CD8" s="625" t="s">
        <v>218</v>
      </c>
      <c r="CE8" s="622"/>
      <c r="CF8" s="622"/>
      <c r="CG8" s="622"/>
      <c r="CH8" s="622"/>
      <c r="CI8" s="622"/>
      <c r="CJ8" s="622"/>
      <c r="CK8" s="622"/>
      <c r="CL8" s="622"/>
      <c r="CM8" s="622"/>
      <c r="CN8" s="622"/>
      <c r="CO8" s="622"/>
      <c r="CP8" s="622"/>
      <c r="CQ8" s="623"/>
      <c r="CR8" s="588">
        <v>9967152</v>
      </c>
      <c r="CS8" s="589"/>
      <c r="CT8" s="589"/>
      <c r="CU8" s="589"/>
      <c r="CV8" s="589"/>
      <c r="CW8" s="589"/>
      <c r="CX8" s="589"/>
      <c r="CY8" s="590"/>
      <c r="CZ8" s="641">
        <v>37.4</v>
      </c>
      <c r="DA8" s="641"/>
      <c r="DB8" s="641"/>
      <c r="DC8" s="641"/>
      <c r="DD8" s="594">
        <v>193776</v>
      </c>
      <c r="DE8" s="589"/>
      <c r="DF8" s="589"/>
      <c r="DG8" s="589"/>
      <c r="DH8" s="589"/>
      <c r="DI8" s="589"/>
      <c r="DJ8" s="589"/>
      <c r="DK8" s="589"/>
      <c r="DL8" s="589"/>
      <c r="DM8" s="589"/>
      <c r="DN8" s="589"/>
      <c r="DO8" s="589"/>
      <c r="DP8" s="590"/>
      <c r="DQ8" s="594">
        <v>4972570</v>
      </c>
      <c r="DR8" s="589"/>
      <c r="DS8" s="589"/>
      <c r="DT8" s="589"/>
      <c r="DU8" s="589"/>
      <c r="DV8" s="589"/>
      <c r="DW8" s="589"/>
      <c r="DX8" s="589"/>
      <c r="DY8" s="589"/>
      <c r="DZ8" s="589"/>
      <c r="EA8" s="589"/>
      <c r="EB8" s="589"/>
      <c r="EC8" s="624"/>
    </row>
    <row r="9" spans="2:143" ht="11.25" customHeight="1">
      <c r="B9" s="585" t="s">
        <v>219</v>
      </c>
      <c r="C9" s="586"/>
      <c r="D9" s="586"/>
      <c r="E9" s="586"/>
      <c r="F9" s="586"/>
      <c r="G9" s="586"/>
      <c r="H9" s="586"/>
      <c r="I9" s="586"/>
      <c r="J9" s="586"/>
      <c r="K9" s="586"/>
      <c r="L9" s="586"/>
      <c r="M9" s="586"/>
      <c r="N9" s="586"/>
      <c r="O9" s="586"/>
      <c r="P9" s="586"/>
      <c r="Q9" s="587"/>
      <c r="R9" s="588">
        <v>70946</v>
      </c>
      <c r="S9" s="589"/>
      <c r="T9" s="589"/>
      <c r="U9" s="589"/>
      <c r="V9" s="589"/>
      <c r="W9" s="589"/>
      <c r="X9" s="589"/>
      <c r="Y9" s="590"/>
      <c r="Z9" s="641">
        <v>0.3</v>
      </c>
      <c r="AA9" s="641"/>
      <c r="AB9" s="641"/>
      <c r="AC9" s="641"/>
      <c r="AD9" s="642">
        <v>70946</v>
      </c>
      <c r="AE9" s="642"/>
      <c r="AF9" s="642"/>
      <c r="AG9" s="642"/>
      <c r="AH9" s="642"/>
      <c r="AI9" s="642"/>
      <c r="AJ9" s="642"/>
      <c r="AK9" s="642"/>
      <c r="AL9" s="611">
        <v>0.5</v>
      </c>
      <c r="AM9" s="643"/>
      <c r="AN9" s="643"/>
      <c r="AO9" s="644"/>
      <c r="AP9" s="585" t="s">
        <v>220</v>
      </c>
      <c r="AQ9" s="586"/>
      <c r="AR9" s="586"/>
      <c r="AS9" s="586"/>
      <c r="AT9" s="586"/>
      <c r="AU9" s="586"/>
      <c r="AV9" s="586"/>
      <c r="AW9" s="586"/>
      <c r="AX9" s="586"/>
      <c r="AY9" s="586"/>
      <c r="AZ9" s="586"/>
      <c r="BA9" s="586"/>
      <c r="BB9" s="586"/>
      <c r="BC9" s="586"/>
      <c r="BD9" s="586"/>
      <c r="BE9" s="586"/>
      <c r="BF9" s="587"/>
      <c r="BG9" s="588">
        <v>2631289</v>
      </c>
      <c r="BH9" s="589"/>
      <c r="BI9" s="589"/>
      <c r="BJ9" s="589"/>
      <c r="BK9" s="589"/>
      <c r="BL9" s="589"/>
      <c r="BM9" s="589"/>
      <c r="BN9" s="590"/>
      <c r="BO9" s="641">
        <v>34</v>
      </c>
      <c r="BP9" s="641"/>
      <c r="BQ9" s="641"/>
      <c r="BR9" s="641"/>
      <c r="BS9" s="594" t="s">
        <v>108</v>
      </c>
      <c r="BT9" s="589"/>
      <c r="BU9" s="589"/>
      <c r="BV9" s="589"/>
      <c r="BW9" s="589"/>
      <c r="BX9" s="589"/>
      <c r="BY9" s="589"/>
      <c r="BZ9" s="589"/>
      <c r="CA9" s="589"/>
      <c r="CB9" s="624"/>
      <c r="CD9" s="625" t="s">
        <v>221</v>
      </c>
      <c r="CE9" s="622"/>
      <c r="CF9" s="622"/>
      <c r="CG9" s="622"/>
      <c r="CH9" s="622"/>
      <c r="CI9" s="622"/>
      <c r="CJ9" s="622"/>
      <c r="CK9" s="622"/>
      <c r="CL9" s="622"/>
      <c r="CM9" s="622"/>
      <c r="CN9" s="622"/>
      <c r="CO9" s="622"/>
      <c r="CP9" s="622"/>
      <c r="CQ9" s="623"/>
      <c r="CR9" s="588">
        <v>2326228</v>
      </c>
      <c r="CS9" s="589"/>
      <c r="CT9" s="589"/>
      <c r="CU9" s="589"/>
      <c r="CV9" s="589"/>
      <c r="CW9" s="589"/>
      <c r="CX9" s="589"/>
      <c r="CY9" s="590"/>
      <c r="CZ9" s="641">
        <v>8.6999999999999993</v>
      </c>
      <c r="DA9" s="641"/>
      <c r="DB9" s="641"/>
      <c r="DC9" s="641"/>
      <c r="DD9" s="594">
        <v>872800</v>
      </c>
      <c r="DE9" s="589"/>
      <c r="DF9" s="589"/>
      <c r="DG9" s="589"/>
      <c r="DH9" s="589"/>
      <c r="DI9" s="589"/>
      <c r="DJ9" s="589"/>
      <c r="DK9" s="589"/>
      <c r="DL9" s="589"/>
      <c r="DM9" s="589"/>
      <c r="DN9" s="589"/>
      <c r="DO9" s="589"/>
      <c r="DP9" s="590"/>
      <c r="DQ9" s="594">
        <v>1203664</v>
      </c>
      <c r="DR9" s="589"/>
      <c r="DS9" s="589"/>
      <c r="DT9" s="589"/>
      <c r="DU9" s="589"/>
      <c r="DV9" s="589"/>
      <c r="DW9" s="589"/>
      <c r="DX9" s="589"/>
      <c r="DY9" s="589"/>
      <c r="DZ9" s="589"/>
      <c r="EA9" s="589"/>
      <c r="EB9" s="589"/>
      <c r="EC9" s="624"/>
    </row>
    <row r="10" spans="2:143" ht="11.25" customHeight="1">
      <c r="B10" s="585" t="s">
        <v>222</v>
      </c>
      <c r="C10" s="586"/>
      <c r="D10" s="586"/>
      <c r="E10" s="586"/>
      <c r="F10" s="586"/>
      <c r="G10" s="586"/>
      <c r="H10" s="586"/>
      <c r="I10" s="586"/>
      <c r="J10" s="586"/>
      <c r="K10" s="586"/>
      <c r="L10" s="586"/>
      <c r="M10" s="586"/>
      <c r="N10" s="586"/>
      <c r="O10" s="586"/>
      <c r="P10" s="586"/>
      <c r="Q10" s="587"/>
      <c r="R10" s="588">
        <v>1211231</v>
      </c>
      <c r="S10" s="589"/>
      <c r="T10" s="589"/>
      <c r="U10" s="589"/>
      <c r="V10" s="589"/>
      <c r="W10" s="589"/>
      <c r="X10" s="589"/>
      <c r="Y10" s="590"/>
      <c r="Z10" s="641">
        <v>4.3</v>
      </c>
      <c r="AA10" s="641"/>
      <c r="AB10" s="641"/>
      <c r="AC10" s="641"/>
      <c r="AD10" s="642">
        <v>1211231</v>
      </c>
      <c r="AE10" s="642"/>
      <c r="AF10" s="642"/>
      <c r="AG10" s="642"/>
      <c r="AH10" s="642"/>
      <c r="AI10" s="642"/>
      <c r="AJ10" s="642"/>
      <c r="AK10" s="642"/>
      <c r="AL10" s="611">
        <v>8.6999999999999993</v>
      </c>
      <c r="AM10" s="643"/>
      <c r="AN10" s="643"/>
      <c r="AO10" s="644"/>
      <c r="AP10" s="585" t="s">
        <v>223</v>
      </c>
      <c r="AQ10" s="586"/>
      <c r="AR10" s="586"/>
      <c r="AS10" s="586"/>
      <c r="AT10" s="586"/>
      <c r="AU10" s="586"/>
      <c r="AV10" s="586"/>
      <c r="AW10" s="586"/>
      <c r="AX10" s="586"/>
      <c r="AY10" s="586"/>
      <c r="AZ10" s="586"/>
      <c r="BA10" s="586"/>
      <c r="BB10" s="586"/>
      <c r="BC10" s="586"/>
      <c r="BD10" s="586"/>
      <c r="BE10" s="586"/>
      <c r="BF10" s="587"/>
      <c r="BG10" s="588">
        <v>137567</v>
      </c>
      <c r="BH10" s="589"/>
      <c r="BI10" s="589"/>
      <c r="BJ10" s="589"/>
      <c r="BK10" s="589"/>
      <c r="BL10" s="589"/>
      <c r="BM10" s="589"/>
      <c r="BN10" s="590"/>
      <c r="BO10" s="641">
        <v>1.8</v>
      </c>
      <c r="BP10" s="641"/>
      <c r="BQ10" s="641"/>
      <c r="BR10" s="641"/>
      <c r="BS10" s="594" t="s">
        <v>108</v>
      </c>
      <c r="BT10" s="589"/>
      <c r="BU10" s="589"/>
      <c r="BV10" s="589"/>
      <c r="BW10" s="589"/>
      <c r="BX10" s="589"/>
      <c r="BY10" s="589"/>
      <c r="BZ10" s="589"/>
      <c r="CA10" s="589"/>
      <c r="CB10" s="624"/>
      <c r="CD10" s="625" t="s">
        <v>224</v>
      </c>
      <c r="CE10" s="622"/>
      <c r="CF10" s="622"/>
      <c r="CG10" s="622"/>
      <c r="CH10" s="622"/>
      <c r="CI10" s="622"/>
      <c r="CJ10" s="622"/>
      <c r="CK10" s="622"/>
      <c r="CL10" s="622"/>
      <c r="CM10" s="622"/>
      <c r="CN10" s="622"/>
      <c r="CO10" s="622"/>
      <c r="CP10" s="622"/>
      <c r="CQ10" s="623"/>
      <c r="CR10" s="588">
        <v>84782</v>
      </c>
      <c r="CS10" s="589"/>
      <c r="CT10" s="589"/>
      <c r="CU10" s="589"/>
      <c r="CV10" s="589"/>
      <c r="CW10" s="589"/>
      <c r="CX10" s="589"/>
      <c r="CY10" s="590"/>
      <c r="CZ10" s="641">
        <v>0.3</v>
      </c>
      <c r="DA10" s="641"/>
      <c r="DB10" s="641"/>
      <c r="DC10" s="641"/>
      <c r="DD10" s="594">
        <v>35749</v>
      </c>
      <c r="DE10" s="589"/>
      <c r="DF10" s="589"/>
      <c r="DG10" s="589"/>
      <c r="DH10" s="589"/>
      <c r="DI10" s="589"/>
      <c r="DJ10" s="589"/>
      <c r="DK10" s="589"/>
      <c r="DL10" s="589"/>
      <c r="DM10" s="589"/>
      <c r="DN10" s="589"/>
      <c r="DO10" s="589"/>
      <c r="DP10" s="590"/>
      <c r="DQ10" s="594">
        <v>84608</v>
      </c>
      <c r="DR10" s="589"/>
      <c r="DS10" s="589"/>
      <c r="DT10" s="589"/>
      <c r="DU10" s="589"/>
      <c r="DV10" s="589"/>
      <c r="DW10" s="589"/>
      <c r="DX10" s="589"/>
      <c r="DY10" s="589"/>
      <c r="DZ10" s="589"/>
      <c r="EA10" s="589"/>
      <c r="EB10" s="589"/>
      <c r="EC10" s="624"/>
    </row>
    <row r="11" spans="2:143" ht="11.25" customHeight="1">
      <c r="B11" s="585" t="s">
        <v>225</v>
      </c>
      <c r="C11" s="586"/>
      <c r="D11" s="586"/>
      <c r="E11" s="586"/>
      <c r="F11" s="586"/>
      <c r="G11" s="586"/>
      <c r="H11" s="586"/>
      <c r="I11" s="586"/>
      <c r="J11" s="586"/>
      <c r="K11" s="586"/>
      <c r="L11" s="586"/>
      <c r="M11" s="586"/>
      <c r="N11" s="586"/>
      <c r="O11" s="586"/>
      <c r="P11" s="586"/>
      <c r="Q11" s="587"/>
      <c r="R11" s="588">
        <v>49004</v>
      </c>
      <c r="S11" s="589"/>
      <c r="T11" s="589"/>
      <c r="U11" s="589"/>
      <c r="V11" s="589"/>
      <c r="W11" s="589"/>
      <c r="X11" s="589"/>
      <c r="Y11" s="590"/>
      <c r="Z11" s="641">
        <v>0.2</v>
      </c>
      <c r="AA11" s="641"/>
      <c r="AB11" s="641"/>
      <c r="AC11" s="641"/>
      <c r="AD11" s="642">
        <v>49004</v>
      </c>
      <c r="AE11" s="642"/>
      <c r="AF11" s="642"/>
      <c r="AG11" s="642"/>
      <c r="AH11" s="642"/>
      <c r="AI11" s="642"/>
      <c r="AJ11" s="642"/>
      <c r="AK11" s="642"/>
      <c r="AL11" s="611">
        <v>0.4</v>
      </c>
      <c r="AM11" s="643"/>
      <c r="AN11" s="643"/>
      <c r="AO11" s="644"/>
      <c r="AP11" s="585" t="s">
        <v>226</v>
      </c>
      <c r="AQ11" s="586"/>
      <c r="AR11" s="586"/>
      <c r="AS11" s="586"/>
      <c r="AT11" s="586"/>
      <c r="AU11" s="586"/>
      <c r="AV11" s="586"/>
      <c r="AW11" s="586"/>
      <c r="AX11" s="586"/>
      <c r="AY11" s="586"/>
      <c r="AZ11" s="586"/>
      <c r="BA11" s="586"/>
      <c r="BB11" s="586"/>
      <c r="BC11" s="586"/>
      <c r="BD11" s="586"/>
      <c r="BE11" s="586"/>
      <c r="BF11" s="587"/>
      <c r="BG11" s="588">
        <v>381991</v>
      </c>
      <c r="BH11" s="589"/>
      <c r="BI11" s="589"/>
      <c r="BJ11" s="589"/>
      <c r="BK11" s="589"/>
      <c r="BL11" s="589"/>
      <c r="BM11" s="589"/>
      <c r="BN11" s="590"/>
      <c r="BO11" s="641">
        <v>4.9000000000000004</v>
      </c>
      <c r="BP11" s="641"/>
      <c r="BQ11" s="641"/>
      <c r="BR11" s="641"/>
      <c r="BS11" s="594">
        <v>68027</v>
      </c>
      <c r="BT11" s="589"/>
      <c r="BU11" s="589"/>
      <c r="BV11" s="589"/>
      <c r="BW11" s="589"/>
      <c r="BX11" s="589"/>
      <c r="BY11" s="589"/>
      <c r="BZ11" s="589"/>
      <c r="CA11" s="589"/>
      <c r="CB11" s="624"/>
      <c r="CD11" s="625" t="s">
        <v>227</v>
      </c>
      <c r="CE11" s="622"/>
      <c r="CF11" s="622"/>
      <c r="CG11" s="622"/>
      <c r="CH11" s="622"/>
      <c r="CI11" s="622"/>
      <c r="CJ11" s="622"/>
      <c r="CK11" s="622"/>
      <c r="CL11" s="622"/>
      <c r="CM11" s="622"/>
      <c r="CN11" s="622"/>
      <c r="CO11" s="622"/>
      <c r="CP11" s="622"/>
      <c r="CQ11" s="623"/>
      <c r="CR11" s="588">
        <v>446620</v>
      </c>
      <c r="CS11" s="589"/>
      <c r="CT11" s="589"/>
      <c r="CU11" s="589"/>
      <c r="CV11" s="589"/>
      <c r="CW11" s="589"/>
      <c r="CX11" s="589"/>
      <c r="CY11" s="590"/>
      <c r="CZ11" s="641">
        <v>1.7</v>
      </c>
      <c r="DA11" s="641"/>
      <c r="DB11" s="641"/>
      <c r="DC11" s="641"/>
      <c r="DD11" s="594">
        <v>68069</v>
      </c>
      <c r="DE11" s="589"/>
      <c r="DF11" s="589"/>
      <c r="DG11" s="589"/>
      <c r="DH11" s="589"/>
      <c r="DI11" s="589"/>
      <c r="DJ11" s="589"/>
      <c r="DK11" s="589"/>
      <c r="DL11" s="589"/>
      <c r="DM11" s="589"/>
      <c r="DN11" s="589"/>
      <c r="DO11" s="589"/>
      <c r="DP11" s="590"/>
      <c r="DQ11" s="594">
        <v>293258</v>
      </c>
      <c r="DR11" s="589"/>
      <c r="DS11" s="589"/>
      <c r="DT11" s="589"/>
      <c r="DU11" s="589"/>
      <c r="DV11" s="589"/>
      <c r="DW11" s="589"/>
      <c r="DX11" s="589"/>
      <c r="DY11" s="589"/>
      <c r="DZ11" s="589"/>
      <c r="EA11" s="589"/>
      <c r="EB11" s="589"/>
      <c r="EC11" s="624"/>
    </row>
    <row r="12" spans="2:143" ht="11.25" customHeight="1">
      <c r="B12" s="585" t="s">
        <v>228</v>
      </c>
      <c r="C12" s="586"/>
      <c r="D12" s="586"/>
      <c r="E12" s="586"/>
      <c r="F12" s="586"/>
      <c r="G12" s="586"/>
      <c r="H12" s="586"/>
      <c r="I12" s="586"/>
      <c r="J12" s="586"/>
      <c r="K12" s="586"/>
      <c r="L12" s="586"/>
      <c r="M12" s="586"/>
      <c r="N12" s="586"/>
      <c r="O12" s="586"/>
      <c r="P12" s="586"/>
      <c r="Q12" s="587"/>
      <c r="R12" s="588" t="s">
        <v>108</v>
      </c>
      <c r="S12" s="589"/>
      <c r="T12" s="589"/>
      <c r="U12" s="589"/>
      <c r="V12" s="589"/>
      <c r="W12" s="589"/>
      <c r="X12" s="589"/>
      <c r="Y12" s="590"/>
      <c r="Z12" s="641" t="s">
        <v>108</v>
      </c>
      <c r="AA12" s="641"/>
      <c r="AB12" s="641"/>
      <c r="AC12" s="641"/>
      <c r="AD12" s="642" t="s">
        <v>108</v>
      </c>
      <c r="AE12" s="642"/>
      <c r="AF12" s="642"/>
      <c r="AG12" s="642"/>
      <c r="AH12" s="642"/>
      <c r="AI12" s="642"/>
      <c r="AJ12" s="642"/>
      <c r="AK12" s="642"/>
      <c r="AL12" s="611" t="s">
        <v>108</v>
      </c>
      <c r="AM12" s="643"/>
      <c r="AN12" s="643"/>
      <c r="AO12" s="644"/>
      <c r="AP12" s="585" t="s">
        <v>229</v>
      </c>
      <c r="AQ12" s="586"/>
      <c r="AR12" s="586"/>
      <c r="AS12" s="586"/>
      <c r="AT12" s="586"/>
      <c r="AU12" s="586"/>
      <c r="AV12" s="586"/>
      <c r="AW12" s="586"/>
      <c r="AX12" s="586"/>
      <c r="AY12" s="586"/>
      <c r="AZ12" s="586"/>
      <c r="BA12" s="586"/>
      <c r="BB12" s="586"/>
      <c r="BC12" s="586"/>
      <c r="BD12" s="586"/>
      <c r="BE12" s="586"/>
      <c r="BF12" s="587"/>
      <c r="BG12" s="588">
        <v>3390861</v>
      </c>
      <c r="BH12" s="589"/>
      <c r="BI12" s="589"/>
      <c r="BJ12" s="589"/>
      <c r="BK12" s="589"/>
      <c r="BL12" s="589"/>
      <c r="BM12" s="589"/>
      <c r="BN12" s="590"/>
      <c r="BO12" s="641">
        <v>43.8</v>
      </c>
      <c r="BP12" s="641"/>
      <c r="BQ12" s="641"/>
      <c r="BR12" s="641"/>
      <c r="BS12" s="594" t="s">
        <v>108</v>
      </c>
      <c r="BT12" s="589"/>
      <c r="BU12" s="589"/>
      <c r="BV12" s="589"/>
      <c r="BW12" s="589"/>
      <c r="BX12" s="589"/>
      <c r="BY12" s="589"/>
      <c r="BZ12" s="589"/>
      <c r="CA12" s="589"/>
      <c r="CB12" s="624"/>
      <c r="CD12" s="625" t="s">
        <v>230</v>
      </c>
      <c r="CE12" s="622"/>
      <c r="CF12" s="622"/>
      <c r="CG12" s="622"/>
      <c r="CH12" s="622"/>
      <c r="CI12" s="622"/>
      <c r="CJ12" s="622"/>
      <c r="CK12" s="622"/>
      <c r="CL12" s="622"/>
      <c r="CM12" s="622"/>
      <c r="CN12" s="622"/>
      <c r="CO12" s="622"/>
      <c r="CP12" s="622"/>
      <c r="CQ12" s="623"/>
      <c r="CR12" s="588">
        <v>321092</v>
      </c>
      <c r="CS12" s="589"/>
      <c r="CT12" s="589"/>
      <c r="CU12" s="589"/>
      <c r="CV12" s="589"/>
      <c r="CW12" s="589"/>
      <c r="CX12" s="589"/>
      <c r="CY12" s="590"/>
      <c r="CZ12" s="641">
        <v>1.2</v>
      </c>
      <c r="DA12" s="641"/>
      <c r="DB12" s="641"/>
      <c r="DC12" s="641"/>
      <c r="DD12" s="594">
        <v>5897</v>
      </c>
      <c r="DE12" s="589"/>
      <c r="DF12" s="589"/>
      <c r="DG12" s="589"/>
      <c r="DH12" s="589"/>
      <c r="DI12" s="589"/>
      <c r="DJ12" s="589"/>
      <c r="DK12" s="589"/>
      <c r="DL12" s="589"/>
      <c r="DM12" s="589"/>
      <c r="DN12" s="589"/>
      <c r="DO12" s="589"/>
      <c r="DP12" s="590"/>
      <c r="DQ12" s="594">
        <v>313495</v>
      </c>
      <c r="DR12" s="589"/>
      <c r="DS12" s="589"/>
      <c r="DT12" s="589"/>
      <c r="DU12" s="589"/>
      <c r="DV12" s="589"/>
      <c r="DW12" s="589"/>
      <c r="DX12" s="589"/>
      <c r="DY12" s="589"/>
      <c r="DZ12" s="589"/>
      <c r="EA12" s="589"/>
      <c r="EB12" s="589"/>
      <c r="EC12" s="624"/>
    </row>
    <row r="13" spans="2:143" ht="11.25" customHeight="1">
      <c r="B13" s="585" t="s">
        <v>231</v>
      </c>
      <c r="C13" s="586"/>
      <c r="D13" s="586"/>
      <c r="E13" s="586"/>
      <c r="F13" s="586"/>
      <c r="G13" s="586"/>
      <c r="H13" s="586"/>
      <c r="I13" s="586"/>
      <c r="J13" s="586"/>
      <c r="K13" s="586"/>
      <c r="L13" s="586"/>
      <c r="M13" s="586"/>
      <c r="N13" s="586"/>
      <c r="O13" s="586"/>
      <c r="P13" s="586"/>
      <c r="Q13" s="587"/>
      <c r="R13" s="588">
        <v>35280</v>
      </c>
      <c r="S13" s="589"/>
      <c r="T13" s="589"/>
      <c r="U13" s="589"/>
      <c r="V13" s="589"/>
      <c r="W13" s="589"/>
      <c r="X13" s="589"/>
      <c r="Y13" s="590"/>
      <c r="Z13" s="641">
        <v>0.1</v>
      </c>
      <c r="AA13" s="641"/>
      <c r="AB13" s="641"/>
      <c r="AC13" s="641"/>
      <c r="AD13" s="642">
        <v>35280</v>
      </c>
      <c r="AE13" s="642"/>
      <c r="AF13" s="642"/>
      <c r="AG13" s="642"/>
      <c r="AH13" s="642"/>
      <c r="AI13" s="642"/>
      <c r="AJ13" s="642"/>
      <c r="AK13" s="642"/>
      <c r="AL13" s="611">
        <v>0.3</v>
      </c>
      <c r="AM13" s="643"/>
      <c r="AN13" s="643"/>
      <c r="AO13" s="644"/>
      <c r="AP13" s="585" t="s">
        <v>232</v>
      </c>
      <c r="AQ13" s="586"/>
      <c r="AR13" s="586"/>
      <c r="AS13" s="586"/>
      <c r="AT13" s="586"/>
      <c r="AU13" s="586"/>
      <c r="AV13" s="586"/>
      <c r="AW13" s="586"/>
      <c r="AX13" s="586"/>
      <c r="AY13" s="586"/>
      <c r="AZ13" s="586"/>
      <c r="BA13" s="586"/>
      <c r="BB13" s="586"/>
      <c r="BC13" s="586"/>
      <c r="BD13" s="586"/>
      <c r="BE13" s="586"/>
      <c r="BF13" s="587"/>
      <c r="BG13" s="588">
        <v>3365330</v>
      </c>
      <c r="BH13" s="589"/>
      <c r="BI13" s="589"/>
      <c r="BJ13" s="589"/>
      <c r="BK13" s="589"/>
      <c r="BL13" s="589"/>
      <c r="BM13" s="589"/>
      <c r="BN13" s="590"/>
      <c r="BO13" s="641">
        <v>43.5</v>
      </c>
      <c r="BP13" s="641"/>
      <c r="BQ13" s="641"/>
      <c r="BR13" s="641"/>
      <c r="BS13" s="594" t="s">
        <v>108</v>
      </c>
      <c r="BT13" s="589"/>
      <c r="BU13" s="589"/>
      <c r="BV13" s="589"/>
      <c r="BW13" s="589"/>
      <c r="BX13" s="589"/>
      <c r="BY13" s="589"/>
      <c r="BZ13" s="589"/>
      <c r="CA13" s="589"/>
      <c r="CB13" s="624"/>
      <c r="CD13" s="625" t="s">
        <v>233</v>
      </c>
      <c r="CE13" s="622"/>
      <c r="CF13" s="622"/>
      <c r="CG13" s="622"/>
      <c r="CH13" s="622"/>
      <c r="CI13" s="622"/>
      <c r="CJ13" s="622"/>
      <c r="CK13" s="622"/>
      <c r="CL13" s="622"/>
      <c r="CM13" s="622"/>
      <c r="CN13" s="622"/>
      <c r="CO13" s="622"/>
      <c r="CP13" s="622"/>
      <c r="CQ13" s="623"/>
      <c r="CR13" s="588">
        <v>3138856</v>
      </c>
      <c r="CS13" s="589"/>
      <c r="CT13" s="589"/>
      <c r="CU13" s="589"/>
      <c r="CV13" s="589"/>
      <c r="CW13" s="589"/>
      <c r="CX13" s="589"/>
      <c r="CY13" s="590"/>
      <c r="CZ13" s="641">
        <v>11.8</v>
      </c>
      <c r="DA13" s="641"/>
      <c r="DB13" s="641"/>
      <c r="DC13" s="641"/>
      <c r="DD13" s="594">
        <v>935684</v>
      </c>
      <c r="DE13" s="589"/>
      <c r="DF13" s="589"/>
      <c r="DG13" s="589"/>
      <c r="DH13" s="589"/>
      <c r="DI13" s="589"/>
      <c r="DJ13" s="589"/>
      <c r="DK13" s="589"/>
      <c r="DL13" s="589"/>
      <c r="DM13" s="589"/>
      <c r="DN13" s="589"/>
      <c r="DO13" s="589"/>
      <c r="DP13" s="590"/>
      <c r="DQ13" s="594">
        <v>2306340</v>
      </c>
      <c r="DR13" s="589"/>
      <c r="DS13" s="589"/>
      <c r="DT13" s="589"/>
      <c r="DU13" s="589"/>
      <c r="DV13" s="589"/>
      <c r="DW13" s="589"/>
      <c r="DX13" s="589"/>
      <c r="DY13" s="589"/>
      <c r="DZ13" s="589"/>
      <c r="EA13" s="589"/>
      <c r="EB13" s="589"/>
      <c r="EC13" s="624"/>
    </row>
    <row r="14" spans="2:143" ht="11.25" customHeight="1">
      <c r="B14" s="585" t="s">
        <v>234</v>
      </c>
      <c r="C14" s="586"/>
      <c r="D14" s="586"/>
      <c r="E14" s="586"/>
      <c r="F14" s="586"/>
      <c r="G14" s="586"/>
      <c r="H14" s="586"/>
      <c r="I14" s="586"/>
      <c r="J14" s="586"/>
      <c r="K14" s="586"/>
      <c r="L14" s="586"/>
      <c r="M14" s="586"/>
      <c r="N14" s="586"/>
      <c r="O14" s="586"/>
      <c r="P14" s="586"/>
      <c r="Q14" s="587"/>
      <c r="R14" s="588" t="s">
        <v>108</v>
      </c>
      <c r="S14" s="589"/>
      <c r="T14" s="589"/>
      <c r="U14" s="589"/>
      <c r="V14" s="589"/>
      <c r="W14" s="589"/>
      <c r="X14" s="589"/>
      <c r="Y14" s="590"/>
      <c r="Z14" s="641" t="s">
        <v>108</v>
      </c>
      <c r="AA14" s="641"/>
      <c r="AB14" s="641"/>
      <c r="AC14" s="641"/>
      <c r="AD14" s="642" t="s">
        <v>108</v>
      </c>
      <c r="AE14" s="642"/>
      <c r="AF14" s="642"/>
      <c r="AG14" s="642"/>
      <c r="AH14" s="642"/>
      <c r="AI14" s="642"/>
      <c r="AJ14" s="642"/>
      <c r="AK14" s="642"/>
      <c r="AL14" s="611" t="s">
        <v>108</v>
      </c>
      <c r="AM14" s="643"/>
      <c r="AN14" s="643"/>
      <c r="AO14" s="644"/>
      <c r="AP14" s="585" t="s">
        <v>235</v>
      </c>
      <c r="AQ14" s="586"/>
      <c r="AR14" s="586"/>
      <c r="AS14" s="586"/>
      <c r="AT14" s="586"/>
      <c r="AU14" s="586"/>
      <c r="AV14" s="586"/>
      <c r="AW14" s="586"/>
      <c r="AX14" s="586"/>
      <c r="AY14" s="586"/>
      <c r="AZ14" s="586"/>
      <c r="BA14" s="586"/>
      <c r="BB14" s="586"/>
      <c r="BC14" s="586"/>
      <c r="BD14" s="586"/>
      <c r="BE14" s="586"/>
      <c r="BF14" s="587"/>
      <c r="BG14" s="588">
        <v>135373</v>
      </c>
      <c r="BH14" s="589"/>
      <c r="BI14" s="589"/>
      <c r="BJ14" s="589"/>
      <c r="BK14" s="589"/>
      <c r="BL14" s="589"/>
      <c r="BM14" s="589"/>
      <c r="BN14" s="590"/>
      <c r="BO14" s="641">
        <v>1.7</v>
      </c>
      <c r="BP14" s="641"/>
      <c r="BQ14" s="641"/>
      <c r="BR14" s="641"/>
      <c r="BS14" s="594" t="s">
        <v>108</v>
      </c>
      <c r="BT14" s="589"/>
      <c r="BU14" s="589"/>
      <c r="BV14" s="589"/>
      <c r="BW14" s="589"/>
      <c r="BX14" s="589"/>
      <c r="BY14" s="589"/>
      <c r="BZ14" s="589"/>
      <c r="CA14" s="589"/>
      <c r="CB14" s="624"/>
      <c r="CD14" s="625" t="s">
        <v>236</v>
      </c>
      <c r="CE14" s="622"/>
      <c r="CF14" s="622"/>
      <c r="CG14" s="622"/>
      <c r="CH14" s="622"/>
      <c r="CI14" s="622"/>
      <c r="CJ14" s="622"/>
      <c r="CK14" s="622"/>
      <c r="CL14" s="622"/>
      <c r="CM14" s="622"/>
      <c r="CN14" s="622"/>
      <c r="CO14" s="622"/>
      <c r="CP14" s="622"/>
      <c r="CQ14" s="623"/>
      <c r="CR14" s="588">
        <v>876175</v>
      </c>
      <c r="CS14" s="589"/>
      <c r="CT14" s="589"/>
      <c r="CU14" s="589"/>
      <c r="CV14" s="589"/>
      <c r="CW14" s="589"/>
      <c r="CX14" s="589"/>
      <c r="CY14" s="590"/>
      <c r="CZ14" s="641">
        <v>3.3</v>
      </c>
      <c r="DA14" s="641"/>
      <c r="DB14" s="641"/>
      <c r="DC14" s="641"/>
      <c r="DD14" s="594">
        <v>16200</v>
      </c>
      <c r="DE14" s="589"/>
      <c r="DF14" s="589"/>
      <c r="DG14" s="589"/>
      <c r="DH14" s="589"/>
      <c r="DI14" s="589"/>
      <c r="DJ14" s="589"/>
      <c r="DK14" s="589"/>
      <c r="DL14" s="589"/>
      <c r="DM14" s="589"/>
      <c r="DN14" s="589"/>
      <c r="DO14" s="589"/>
      <c r="DP14" s="590"/>
      <c r="DQ14" s="594">
        <v>862794</v>
      </c>
      <c r="DR14" s="589"/>
      <c r="DS14" s="589"/>
      <c r="DT14" s="589"/>
      <c r="DU14" s="589"/>
      <c r="DV14" s="589"/>
      <c r="DW14" s="589"/>
      <c r="DX14" s="589"/>
      <c r="DY14" s="589"/>
      <c r="DZ14" s="589"/>
      <c r="EA14" s="589"/>
      <c r="EB14" s="589"/>
      <c r="EC14" s="624"/>
    </row>
    <row r="15" spans="2:143" ht="11.25" customHeight="1">
      <c r="B15" s="585" t="s">
        <v>237</v>
      </c>
      <c r="C15" s="586"/>
      <c r="D15" s="586"/>
      <c r="E15" s="586"/>
      <c r="F15" s="586"/>
      <c r="G15" s="586"/>
      <c r="H15" s="586"/>
      <c r="I15" s="586"/>
      <c r="J15" s="586"/>
      <c r="K15" s="586"/>
      <c r="L15" s="586"/>
      <c r="M15" s="586"/>
      <c r="N15" s="586"/>
      <c r="O15" s="586"/>
      <c r="P15" s="586"/>
      <c r="Q15" s="587"/>
      <c r="R15" s="588">
        <v>33107</v>
      </c>
      <c r="S15" s="589"/>
      <c r="T15" s="589"/>
      <c r="U15" s="589"/>
      <c r="V15" s="589"/>
      <c r="W15" s="589"/>
      <c r="X15" s="589"/>
      <c r="Y15" s="590"/>
      <c r="Z15" s="641">
        <v>0.1</v>
      </c>
      <c r="AA15" s="641"/>
      <c r="AB15" s="641"/>
      <c r="AC15" s="641"/>
      <c r="AD15" s="642">
        <v>33107</v>
      </c>
      <c r="AE15" s="642"/>
      <c r="AF15" s="642"/>
      <c r="AG15" s="642"/>
      <c r="AH15" s="642"/>
      <c r="AI15" s="642"/>
      <c r="AJ15" s="642"/>
      <c r="AK15" s="642"/>
      <c r="AL15" s="611">
        <v>0.2</v>
      </c>
      <c r="AM15" s="643"/>
      <c r="AN15" s="643"/>
      <c r="AO15" s="644"/>
      <c r="AP15" s="585" t="s">
        <v>238</v>
      </c>
      <c r="AQ15" s="586"/>
      <c r="AR15" s="586"/>
      <c r="AS15" s="586"/>
      <c r="AT15" s="586"/>
      <c r="AU15" s="586"/>
      <c r="AV15" s="586"/>
      <c r="AW15" s="586"/>
      <c r="AX15" s="586"/>
      <c r="AY15" s="586"/>
      <c r="AZ15" s="586"/>
      <c r="BA15" s="586"/>
      <c r="BB15" s="586"/>
      <c r="BC15" s="586"/>
      <c r="BD15" s="586"/>
      <c r="BE15" s="586"/>
      <c r="BF15" s="587"/>
      <c r="BG15" s="588">
        <v>450819</v>
      </c>
      <c r="BH15" s="589"/>
      <c r="BI15" s="589"/>
      <c r="BJ15" s="589"/>
      <c r="BK15" s="589"/>
      <c r="BL15" s="589"/>
      <c r="BM15" s="589"/>
      <c r="BN15" s="590"/>
      <c r="BO15" s="641">
        <v>5.8</v>
      </c>
      <c r="BP15" s="641"/>
      <c r="BQ15" s="641"/>
      <c r="BR15" s="641"/>
      <c r="BS15" s="594" t="s">
        <v>108</v>
      </c>
      <c r="BT15" s="589"/>
      <c r="BU15" s="589"/>
      <c r="BV15" s="589"/>
      <c r="BW15" s="589"/>
      <c r="BX15" s="589"/>
      <c r="BY15" s="589"/>
      <c r="BZ15" s="589"/>
      <c r="CA15" s="589"/>
      <c r="CB15" s="624"/>
      <c r="CD15" s="625" t="s">
        <v>239</v>
      </c>
      <c r="CE15" s="622"/>
      <c r="CF15" s="622"/>
      <c r="CG15" s="622"/>
      <c r="CH15" s="622"/>
      <c r="CI15" s="622"/>
      <c r="CJ15" s="622"/>
      <c r="CK15" s="622"/>
      <c r="CL15" s="622"/>
      <c r="CM15" s="622"/>
      <c r="CN15" s="622"/>
      <c r="CO15" s="622"/>
      <c r="CP15" s="622"/>
      <c r="CQ15" s="623"/>
      <c r="CR15" s="588">
        <v>3917670</v>
      </c>
      <c r="CS15" s="589"/>
      <c r="CT15" s="589"/>
      <c r="CU15" s="589"/>
      <c r="CV15" s="589"/>
      <c r="CW15" s="589"/>
      <c r="CX15" s="589"/>
      <c r="CY15" s="590"/>
      <c r="CZ15" s="641">
        <v>14.7</v>
      </c>
      <c r="DA15" s="641"/>
      <c r="DB15" s="641"/>
      <c r="DC15" s="641"/>
      <c r="DD15" s="594">
        <v>1892867</v>
      </c>
      <c r="DE15" s="589"/>
      <c r="DF15" s="589"/>
      <c r="DG15" s="589"/>
      <c r="DH15" s="589"/>
      <c r="DI15" s="589"/>
      <c r="DJ15" s="589"/>
      <c r="DK15" s="589"/>
      <c r="DL15" s="589"/>
      <c r="DM15" s="589"/>
      <c r="DN15" s="589"/>
      <c r="DO15" s="589"/>
      <c r="DP15" s="590"/>
      <c r="DQ15" s="594">
        <v>2333632</v>
      </c>
      <c r="DR15" s="589"/>
      <c r="DS15" s="589"/>
      <c r="DT15" s="589"/>
      <c r="DU15" s="589"/>
      <c r="DV15" s="589"/>
      <c r="DW15" s="589"/>
      <c r="DX15" s="589"/>
      <c r="DY15" s="589"/>
      <c r="DZ15" s="589"/>
      <c r="EA15" s="589"/>
      <c r="EB15" s="589"/>
      <c r="EC15" s="624"/>
    </row>
    <row r="16" spans="2:143" ht="11.25" customHeight="1">
      <c r="B16" s="585" t="s">
        <v>240</v>
      </c>
      <c r="C16" s="586"/>
      <c r="D16" s="586"/>
      <c r="E16" s="586"/>
      <c r="F16" s="586"/>
      <c r="G16" s="586"/>
      <c r="H16" s="586"/>
      <c r="I16" s="586"/>
      <c r="J16" s="586"/>
      <c r="K16" s="586"/>
      <c r="L16" s="586"/>
      <c r="M16" s="586"/>
      <c r="N16" s="586"/>
      <c r="O16" s="586"/>
      <c r="P16" s="586"/>
      <c r="Q16" s="587"/>
      <c r="R16" s="588">
        <v>5775615</v>
      </c>
      <c r="S16" s="589"/>
      <c r="T16" s="589"/>
      <c r="U16" s="589"/>
      <c r="V16" s="589"/>
      <c r="W16" s="589"/>
      <c r="X16" s="589"/>
      <c r="Y16" s="590"/>
      <c r="Z16" s="641">
        <v>20.7</v>
      </c>
      <c r="AA16" s="641"/>
      <c r="AB16" s="641"/>
      <c r="AC16" s="641"/>
      <c r="AD16" s="642">
        <v>4909993</v>
      </c>
      <c r="AE16" s="642"/>
      <c r="AF16" s="642"/>
      <c r="AG16" s="642"/>
      <c r="AH16" s="642"/>
      <c r="AI16" s="642"/>
      <c r="AJ16" s="642"/>
      <c r="AK16" s="642"/>
      <c r="AL16" s="611">
        <v>35.5</v>
      </c>
      <c r="AM16" s="643"/>
      <c r="AN16" s="643"/>
      <c r="AO16" s="644"/>
      <c r="AP16" s="585" t="s">
        <v>241</v>
      </c>
      <c r="AQ16" s="586"/>
      <c r="AR16" s="586"/>
      <c r="AS16" s="586"/>
      <c r="AT16" s="586"/>
      <c r="AU16" s="586"/>
      <c r="AV16" s="586"/>
      <c r="AW16" s="586"/>
      <c r="AX16" s="586"/>
      <c r="AY16" s="586"/>
      <c r="AZ16" s="586"/>
      <c r="BA16" s="586"/>
      <c r="BB16" s="586"/>
      <c r="BC16" s="586"/>
      <c r="BD16" s="586"/>
      <c r="BE16" s="586"/>
      <c r="BF16" s="587"/>
      <c r="BG16" s="588" t="s">
        <v>108</v>
      </c>
      <c r="BH16" s="589"/>
      <c r="BI16" s="589"/>
      <c r="BJ16" s="589"/>
      <c r="BK16" s="589"/>
      <c r="BL16" s="589"/>
      <c r="BM16" s="589"/>
      <c r="BN16" s="590"/>
      <c r="BO16" s="641" t="s">
        <v>108</v>
      </c>
      <c r="BP16" s="641"/>
      <c r="BQ16" s="641"/>
      <c r="BR16" s="641"/>
      <c r="BS16" s="594" t="s">
        <v>108</v>
      </c>
      <c r="BT16" s="589"/>
      <c r="BU16" s="589"/>
      <c r="BV16" s="589"/>
      <c r="BW16" s="589"/>
      <c r="BX16" s="589"/>
      <c r="BY16" s="589"/>
      <c r="BZ16" s="589"/>
      <c r="CA16" s="589"/>
      <c r="CB16" s="624"/>
      <c r="CD16" s="625" t="s">
        <v>242</v>
      </c>
      <c r="CE16" s="622"/>
      <c r="CF16" s="622"/>
      <c r="CG16" s="622"/>
      <c r="CH16" s="622"/>
      <c r="CI16" s="622"/>
      <c r="CJ16" s="622"/>
      <c r="CK16" s="622"/>
      <c r="CL16" s="622"/>
      <c r="CM16" s="622"/>
      <c r="CN16" s="622"/>
      <c r="CO16" s="622"/>
      <c r="CP16" s="622"/>
      <c r="CQ16" s="623"/>
      <c r="CR16" s="588">
        <v>154</v>
      </c>
      <c r="CS16" s="589"/>
      <c r="CT16" s="589"/>
      <c r="CU16" s="589"/>
      <c r="CV16" s="589"/>
      <c r="CW16" s="589"/>
      <c r="CX16" s="589"/>
      <c r="CY16" s="590"/>
      <c r="CZ16" s="641">
        <v>0</v>
      </c>
      <c r="DA16" s="641"/>
      <c r="DB16" s="641"/>
      <c r="DC16" s="641"/>
      <c r="DD16" s="594" t="s">
        <v>108</v>
      </c>
      <c r="DE16" s="589"/>
      <c r="DF16" s="589"/>
      <c r="DG16" s="589"/>
      <c r="DH16" s="589"/>
      <c r="DI16" s="589"/>
      <c r="DJ16" s="589"/>
      <c r="DK16" s="589"/>
      <c r="DL16" s="589"/>
      <c r="DM16" s="589"/>
      <c r="DN16" s="589"/>
      <c r="DO16" s="589"/>
      <c r="DP16" s="590"/>
      <c r="DQ16" s="594">
        <v>154</v>
      </c>
      <c r="DR16" s="589"/>
      <c r="DS16" s="589"/>
      <c r="DT16" s="589"/>
      <c r="DU16" s="589"/>
      <c r="DV16" s="589"/>
      <c r="DW16" s="589"/>
      <c r="DX16" s="589"/>
      <c r="DY16" s="589"/>
      <c r="DZ16" s="589"/>
      <c r="EA16" s="589"/>
      <c r="EB16" s="589"/>
      <c r="EC16" s="624"/>
    </row>
    <row r="17" spans="2:133" ht="11.25" customHeight="1">
      <c r="B17" s="585" t="s">
        <v>243</v>
      </c>
      <c r="C17" s="586"/>
      <c r="D17" s="586"/>
      <c r="E17" s="586"/>
      <c r="F17" s="586"/>
      <c r="G17" s="586"/>
      <c r="H17" s="586"/>
      <c r="I17" s="586"/>
      <c r="J17" s="586"/>
      <c r="K17" s="586"/>
      <c r="L17" s="586"/>
      <c r="M17" s="586"/>
      <c r="N17" s="586"/>
      <c r="O17" s="586"/>
      <c r="P17" s="586"/>
      <c r="Q17" s="587"/>
      <c r="R17" s="588">
        <v>4909993</v>
      </c>
      <c r="S17" s="589"/>
      <c r="T17" s="589"/>
      <c r="U17" s="589"/>
      <c r="V17" s="589"/>
      <c r="W17" s="589"/>
      <c r="X17" s="589"/>
      <c r="Y17" s="590"/>
      <c r="Z17" s="641">
        <v>17.600000000000001</v>
      </c>
      <c r="AA17" s="641"/>
      <c r="AB17" s="641"/>
      <c r="AC17" s="641"/>
      <c r="AD17" s="642">
        <v>4909993</v>
      </c>
      <c r="AE17" s="642"/>
      <c r="AF17" s="642"/>
      <c r="AG17" s="642"/>
      <c r="AH17" s="642"/>
      <c r="AI17" s="642"/>
      <c r="AJ17" s="642"/>
      <c r="AK17" s="642"/>
      <c r="AL17" s="611">
        <v>35.5</v>
      </c>
      <c r="AM17" s="643"/>
      <c r="AN17" s="643"/>
      <c r="AO17" s="644"/>
      <c r="AP17" s="585" t="s">
        <v>244</v>
      </c>
      <c r="AQ17" s="586"/>
      <c r="AR17" s="586"/>
      <c r="AS17" s="586"/>
      <c r="AT17" s="586"/>
      <c r="AU17" s="586"/>
      <c r="AV17" s="586"/>
      <c r="AW17" s="586"/>
      <c r="AX17" s="586"/>
      <c r="AY17" s="586"/>
      <c r="AZ17" s="586"/>
      <c r="BA17" s="586"/>
      <c r="BB17" s="586"/>
      <c r="BC17" s="586"/>
      <c r="BD17" s="586"/>
      <c r="BE17" s="586"/>
      <c r="BF17" s="587"/>
      <c r="BG17" s="588" t="s">
        <v>108</v>
      </c>
      <c r="BH17" s="589"/>
      <c r="BI17" s="589"/>
      <c r="BJ17" s="589"/>
      <c r="BK17" s="589"/>
      <c r="BL17" s="589"/>
      <c r="BM17" s="589"/>
      <c r="BN17" s="590"/>
      <c r="BO17" s="641" t="s">
        <v>108</v>
      </c>
      <c r="BP17" s="641"/>
      <c r="BQ17" s="641"/>
      <c r="BR17" s="641"/>
      <c r="BS17" s="594" t="s">
        <v>108</v>
      </c>
      <c r="BT17" s="589"/>
      <c r="BU17" s="589"/>
      <c r="BV17" s="589"/>
      <c r="BW17" s="589"/>
      <c r="BX17" s="589"/>
      <c r="BY17" s="589"/>
      <c r="BZ17" s="589"/>
      <c r="CA17" s="589"/>
      <c r="CB17" s="624"/>
      <c r="CD17" s="625" t="s">
        <v>245</v>
      </c>
      <c r="CE17" s="622"/>
      <c r="CF17" s="622"/>
      <c r="CG17" s="622"/>
      <c r="CH17" s="622"/>
      <c r="CI17" s="622"/>
      <c r="CJ17" s="622"/>
      <c r="CK17" s="622"/>
      <c r="CL17" s="622"/>
      <c r="CM17" s="622"/>
      <c r="CN17" s="622"/>
      <c r="CO17" s="622"/>
      <c r="CP17" s="622"/>
      <c r="CQ17" s="623"/>
      <c r="CR17" s="588">
        <v>2636122</v>
      </c>
      <c r="CS17" s="589"/>
      <c r="CT17" s="589"/>
      <c r="CU17" s="589"/>
      <c r="CV17" s="589"/>
      <c r="CW17" s="589"/>
      <c r="CX17" s="589"/>
      <c r="CY17" s="590"/>
      <c r="CZ17" s="641">
        <v>9.9</v>
      </c>
      <c r="DA17" s="641"/>
      <c r="DB17" s="641"/>
      <c r="DC17" s="641"/>
      <c r="DD17" s="594" t="s">
        <v>108</v>
      </c>
      <c r="DE17" s="589"/>
      <c r="DF17" s="589"/>
      <c r="DG17" s="589"/>
      <c r="DH17" s="589"/>
      <c r="DI17" s="589"/>
      <c r="DJ17" s="589"/>
      <c r="DK17" s="589"/>
      <c r="DL17" s="589"/>
      <c r="DM17" s="589"/>
      <c r="DN17" s="589"/>
      <c r="DO17" s="589"/>
      <c r="DP17" s="590"/>
      <c r="DQ17" s="594">
        <v>2621850</v>
      </c>
      <c r="DR17" s="589"/>
      <c r="DS17" s="589"/>
      <c r="DT17" s="589"/>
      <c r="DU17" s="589"/>
      <c r="DV17" s="589"/>
      <c r="DW17" s="589"/>
      <c r="DX17" s="589"/>
      <c r="DY17" s="589"/>
      <c r="DZ17" s="589"/>
      <c r="EA17" s="589"/>
      <c r="EB17" s="589"/>
      <c r="EC17" s="624"/>
    </row>
    <row r="18" spans="2:133" ht="11.25" customHeight="1">
      <c r="B18" s="585" t="s">
        <v>246</v>
      </c>
      <c r="C18" s="586"/>
      <c r="D18" s="586"/>
      <c r="E18" s="586"/>
      <c r="F18" s="586"/>
      <c r="G18" s="586"/>
      <c r="H18" s="586"/>
      <c r="I18" s="586"/>
      <c r="J18" s="586"/>
      <c r="K18" s="586"/>
      <c r="L18" s="586"/>
      <c r="M18" s="586"/>
      <c r="N18" s="586"/>
      <c r="O18" s="586"/>
      <c r="P18" s="586"/>
      <c r="Q18" s="587"/>
      <c r="R18" s="588">
        <v>865622</v>
      </c>
      <c r="S18" s="589"/>
      <c r="T18" s="589"/>
      <c r="U18" s="589"/>
      <c r="V18" s="589"/>
      <c r="W18" s="589"/>
      <c r="X18" s="589"/>
      <c r="Y18" s="590"/>
      <c r="Z18" s="641">
        <v>3.1</v>
      </c>
      <c r="AA18" s="641"/>
      <c r="AB18" s="641"/>
      <c r="AC18" s="641"/>
      <c r="AD18" s="642" t="s">
        <v>108</v>
      </c>
      <c r="AE18" s="642"/>
      <c r="AF18" s="642"/>
      <c r="AG18" s="642"/>
      <c r="AH18" s="642"/>
      <c r="AI18" s="642"/>
      <c r="AJ18" s="642"/>
      <c r="AK18" s="642"/>
      <c r="AL18" s="611" t="s">
        <v>108</v>
      </c>
      <c r="AM18" s="643"/>
      <c r="AN18" s="643"/>
      <c r="AO18" s="644"/>
      <c r="AP18" s="585" t="s">
        <v>247</v>
      </c>
      <c r="AQ18" s="586"/>
      <c r="AR18" s="586"/>
      <c r="AS18" s="586"/>
      <c r="AT18" s="586"/>
      <c r="AU18" s="586"/>
      <c r="AV18" s="586"/>
      <c r="AW18" s="586"/>
      <c r="AX18" s="586"/>
      <c r="AY18" s="586"/>
      <c r="AZ18" s="586"/>
      <c r="BA18" s="586"/>
      <c r="BB18" s="586"/>
      <c r="BC18" s="586"/>
      <c r="BD18" s="586"/>
      <c r="BE18" s="586"/>
      <c r="BF18" s="587"/>
      <c r="BG18" s="588" t="s">
        <v>108</v>
      </c>
      <c r="BH18" s="589"/>
      <c r="BI18" s="589"/>
      <c r="BJ18" s="589"/>
      <c r="BK18" s="589"/>
      <c r="BL18" s="589"/>
      <c r="BM18" s="589"/>
      <c r="BN18" s="590"/>
      <c r="BO18" s="641" t="s">
        <v>108</v>
      </c>
      <c r="BP18" s="641"/>
      <c r="BQ18" s="641"/>
      <c r="BR18" s="641"/>
      <c r="BS18" s="594" t="s">
        <v>108</v>
      </c>
      <c r="BT18" s="589"/>
      <c r="BU18" s="589"/>
      <c r="BV18" s="589"/>
      <c r="BW18" s="589"/>
      <c r="BX18" s="589"/>
      <c r="BY18" s="589"/>
      <c r="BZ18" s="589"/>
      <c r="CA18" s="589"/>
      <c r="CB18" s="624"/>
      <c r="CD18" s="625" t="s">
        <v>248</v>
      </c>
      <c r="CE18" s="622"/>
      <c r="CF18" s="622"/>
      <c r="CG18" s="622"/>
      <c r="CH18" s="622"/>
      <c r="CI18" s="622"/>
      <c r="CJ18" s="622"/>
      <c r="CK18" s="622"/>
      <c r="CL18" s="622"/>
      <c r="CM18" s="622"/>
      <c r="CN18" s="622"/>
      <c r="CO18" s="622"/>
      <c r="CP18" s="622"/>
      <c r="CQ18" s="623"/>
      <c r="CR18" s="588" t="s">
        <v>108</v>
      </c>
      <c r="CS18" s="589"/>
      <c r="CT18" s="589"/>
      <c r="CU18" s="589"/>
      <c r="CV18" s="589"/>
      <c r="CW18" s="589"/>
      <c r="CX18" s="589"/>
      <c r="CY18" s="590"/>
      <c r="CZ18" s="641" t="s">
        <v>108</v>
      </c>
      <c r="DA18" s="641"/>
      <c r="DB18" s="641"/>
      <c r="DC18" s="641"/>
      <c r="DD18" s="594" t="s">
        <v>108</v>
      </c>
      <c r="DE18" s="589"/>
      <c r="DF18" s="589"/>
      <c r="DG18" s="589"/>
      <c r="DH18" s="589"/>
      <c r="DI18" s="589"/>
      <c r="DJ18" s="589"/>
      <c r="DK18" s="589"/>
      <c r="DL18" s="589"/>
      <c r="DM18" s="589"/>
      <c r="DN18" s="589"/>
      <c r="DO18" s="589"/>
      <c r="DP18" s="590"/>
      <c r="DQ18" s="594" t="s">
        <v>108</v>
      </c>
      <c r="DR18" s="589"/>
      <c r="DS18" s="589"/>
      <c r="DT18" s="589"/>
      <c r="DU18" s="589"/>
      <c r="DV18" s="589"/>
      <c r="DW18" s="589"/>
      <c r="DX18" s="589"/>
      <c r="DY18" s="589"/>
      <c r="DZ18" s="589"/>
      <c r="EA18" s="589"/>
      <c r="EB18" s="589"/>
      <c r="EC18" s="624"/>
    </row>
    <row r="19" spans="2:133" ht="11.25" customHeight="1">
      <c r="B19" s="585" t="s">
        <v>249</v>
      </c>
      <c r="C19" s="586"/>
      <c r="D19" s="586"/>
      <c r="E19" s="586"/>
      <c r="F19" s="586"/>
      <c r="G19" s="586"/>
      <c r="H19" s="586"/>
      <c r="I19" s="586"/>
      <c r="J19" s="586"/>
      <c r="K19" s="586"/>
      <c r="L19" s="586"/>
      <c r="M19" s="586"/>
      <c r="N19" s="586"/>
      <c r="O19" s="586"/>
      <c r="P19" s="586"/>
      <c r="Q19" s="587"/>
      <c r="R19" s="588" t="s">
        <v>108</v>
      </c>
      <c r="S19" s="589"/>
      <c r="T19" s="589"/>
      <c r="U19" s="589"/>
      <c r="V19" s="589"/>
      <c r="W19" s="589"/>
      <c r="X19" s="589"/>
      <c r="Y19" s="590"/>
      <c r="Z19" s="641" t="s">
        <v>108</v>
      </c>
      <c r="AA19" s="641"/>
      <c r="AB19" s="641"/>
      <c r="AC19" s="641"/>
      <c r="AD19" s="642" t="s">
        <v>108</v>
      </c>
      <c r="AE19" s="642"/>
      <c r="AF19" s="642"/>
      <c r="AG19" s="642"/>
      <c r="AH19" s="642"/>
      <c r="AI19" s="642"/>
      <c r="AJ19" s="642"/>
      <c r="AK19" s="642"/>
      <c r="AL19" s="611" t="s">
        <v>108</v>
      </c>
      <c r="AM19" s="643"/>
      <c r="AN19" s="643"/>
      <c r="AO19" s="644"/>
      <c r="AP19" s="585" t="s">
        <v>250</v>
      </c>
      <c r="AQ19" s="586"/>
      <c r="AR19" s="586"/>
      <c r="AS19" s="586"/>
      <c r="AT19" s="586"/>
      <c r="AU19" s="586"/>
      <c r="AV19" s="586"/>
      <c r="AW19" s="586"/>
      <c r="AX19" s="586"/>
      <c r="AY19" s="586"/>
      <c r="AZ19" s="586"/>
      <c r="BA19" s="586"/>
      <c r="BB19" s="586"/>
      <c r="BC19" s="586"/>
      <c r="BD19" s="586"/>
      <c r="BE19" s="586"/>
      <c r="BF19" s="587"/>
      <c r="BG19" s="588">
        <v>513308</v>
      </c>
      <c r="BH19" s="589"/>
      <c r="BI19" s="589"/>
      <c r="BJ19" s="589"/>
      <c r="BK19" s="589"/>
      <c r="BL19" s="589"/>
      <c r="BM19" s="589"/>
      <c r="BN19" s="590"/>
      <c r="BO19" s="641">
        <v>6.6</v>
      </c>
      <c r="BP19" s="641"/>
      <c r="BQ19" s="641"/>
      <c r="BR19" s="641"/>
      <c r="BS19" s="594" t="s">
        <v>108</v>
      </c>
      <c r="BT19" s="589"/>
      <c r="BU19" s="589"/>
      <c r="BV19" s="589"/>
      <c r="BW19" s="589"/>
      <c r="BX19" s="589"/>
      <c r="BY19" s="589"/>
      <c r="BZ19" s="589"/>
      <c r="CA19" s="589"/>
      <c r="CB19" s="624"/>
      <c r="CD19" s="625" t="s">
        <v>251</v>
      </c>
      <c r="CE19" s="622"/>
      <c r="CF19" s="622"/>
      <c r="CG19" s="622"/>
      <c r="CH19" s="622"/>
      <c r="CI19" s="622"/>
      <c r="CJ19" s="622"/>
      <c r="CK19" s="622"/>
      <c r="CL19" s="622"/>
      <c r="CM19" s="622"/>
      <c r="CN19" s="622"/>
      <c r="CO19" s="622"/>
      <c r="CP19" s="622"/>
      <c r="CQ19" s="623"/>
      <c r="CR19" s="588" t="s">
        <v>108</v>
      </c>
      <c r="CS19" s="589"/>
      <c r="CT19" s="589"/>
      <c r="CU19" s="589"/>
      <c r="CV19" s="589"/>
      <c r="CW19" s="589"/>
      <c r="CX19" s="589"/>
      <c r="CY19" s="590"/>
      <c r="CZ19" s="641" t="s">
        <v>108</v>
      </c>
      <c r="DA19" s="641"/>
      <c r="DB19" s="641"/>
      <c r="DC19" s="641"/>
      <c r="DD19" s="594" t="s">
        <v>108</v>
      </c>
      <c r="DE19" s="589"/>
      <c r="DF19" s="589"/>
      <c r="DG19" s="589"/>
      <c r="DH19" s="589"/>
      <c r="DI19" s="589"/>
      <c r="DJ19" s="589"/>
      <c r="DK19" s="589"/>
      <c r="DL19" s="589"/>
      <c r="DM19" s="589"/>
      <c r="DN19" s="589"/>
      <c r="DO19" s="589"/>
      <c r="DP19" s="590"/>
      <c r="DQ19" s="594" t="s">
        <v>108</v>
      </c>
      <c r="DR19" s="589"/>
      <c r="DS19" s="589"/>
      <c r="DT19" s="589"/>
      <c r="DU19" s="589"/>
      <c r="DV19" s="589"/>
      <c r="DW19" s="589"/>
      <c r="DX19" s="589"/>
      <c r="DY19" s="589"/>
      <c r="DZ19" s="589"/>
      <c r="EA19" s="589"/>
      <c r="EB19" s="589"/>
      <c r="EC19" s="624"/>
    </row>
    <row r="20" spans="2:133" ht="11.25" customHeight="1">
      <c r="B20" s="585" t="s">
        <v>252</v>
      </c>
      <c r="C20" s="586"/>
      <c r="D20" s="586"/>
      <c r="E20" s="586"/>
      <c r="F20" s="586"/>
      <c r="G20" s="586"/>
      <c r="H20" s="586"/>
      <c r="I20" s="586"/>
      <c r="J20" s="586"/>
      <c r="K20" s="586"/>
      <c r="L20" s="586"/>
      <c r="M20" s="586"/>
      <c r="N20" s="586"/>
      <c r="O20" s="586"/>
      <c r="P20" s="586"/>
      <c r="Q20" s="587"/>
      <c r="R20" s="588">
        <v>15162587</v>
      </c>
      <c r="S20" s="589"/>
      <c r="T20" s="589"/>
      <c r="U20" s="589"/>
      <c r="V20" s="589"/>
      <c r="W20" s="589"/>
      <c r="X20" s="589"/>
      <c r="Y20" s="590"/>
      <c r="Z20" s="641">
        <v>54.4</v>
      </c>
      <c r="AA20" s="641"/>
      <c r="AB20" s="641"/>
      <c r="AC20" s="641"/>
      <c r="AD20" s="642">
        <v>13783657</v>
      </c>
      <c r="AE20" s="642"/>
      <c r="AF20" s="642"/>
      <c r="AG20" s="642"/>
      <c r="AH20" s="642"/>
      <c r="AI20" s="642"/>
      <c r="AJ20" s="642"/>
      <c r="AK20" s="642"/>
      <c r="AL20" s="611">
        <v>99.5</v>
      </c>
      <c r="AM20" s="643"/>
      <c r="AN20" s="643"/>
      <c r="AO20" s="644"/>
      <c r="AP20" s="585" t="s">
        <v>253</v>
      </c>
      <c r="AQ20" s="586"/>
      <c r="AR20" s="586"/>
      <c r="AS20" s="586"/>
      <c r="AT20" s="586"/>
      <c r="AU20" s="586"/>
      <c r="AV20" s="586"/>
      <c r="AW20" s="586"/>
      <c r="AX20" s="586"/>
      <c r="AY20" s="586"/>
      <c r="AZ20" s="586"/>
      <c r="BA20" s="586"/>
      <c r="BB20" s="586"/>
      <c r="BC20" s="586"/>
      <c r="BD20" s="586"/>
      <c r="BE20" s="586"/>
      <c r="BF20" s="587"/>
      <c r="BG20" s="588">
        <v>513308</v>
      </c>
      <c r="BH20" s="589"/>
      <c r="BI20" s="589"/>
      <c r="BJ20" s="589"/>
      <c r="BK20" s="589"/>
      <c r="BL20" s="589"/>
      <c r="BM20" s="589"/>
      <c r="BN20" s="590"/>
      <c r="BO20" s="641">
        <v>6.6</v>
      </c>
      <c r="BP20" s="641"/>
      <c r="BQ20" s="641"/>
      <c r="BR20" s="641"/>
      <c r="BS20" s="594" t="s">
        <v>108</v>
      </c>
      <c r="BT20" s="589"/>
      <c r="BU20" s="589"/>
      <c r="BV20" s="589"/>
      <c r="BW20" s="589"/>
      <c r="BX20" s="589"/>
      <c r="BY20" s="589"/>
      <c r="BZ20" s="589"/>
      <c r="CA20" s="589"/>
      <c r="CB20" s="624"/>
      <c r="CD20" s="625" t="s">
        <v>254</v>
      </c>
      <c r="CE20" s="622"/>
      <c r="CF20" s="622"/>
      <c r="CG20" s="622"/>
      <c r="CH20" s="622"/>
      <c r="CI20" s="622"/>
      <c r="CJ20" s="622"/>
      <c r="CK20" s="622"/>
      <c r="CL20" s="622"/>
      <c r="CM20" s="622"/>
      <c r="CN20" s="622"/>
      <c r="CO20" s="622"/>
      <c r="CP20" s="622"/>
      <c r="CQ20" s="623"/>
      <c r="CR20" s="588">
        <v>26624332</v>
      </c>
      <c r="CS20" s="589"/>
      <c r="CT20" s="589"/>
      <c r="CU20" s="589"/>
      <c r="CV20" s="589"/>
      <c r="CW20" s="589"/>
      <c r="CX20" s="589"/>
      <c r="CY20" s="590"/>
      <c r="CZ20" s="641">
        <v>100</v>
      </c>
      <c r="DA20" s="641"/>
      <c r="DB20" s="641"/>
      <c r="DC20" s="641"/>
      <c r="DD20" s="594">
        <v>4080824</v>
      </c>
      <c r="DE20" s="589"/>
      <c r="DF20" s="589"/>
      <c r="DG20" s="589"/>
      <c r="DH20" s="589"/>
      <c r="DI20" s="589"/>
      <c r="DJ20" s="589"/>
      <c r="DK20" s="589"/>
      <c r="DL20" s="589"/>
      <c r="DM20" s="589"/>
      <c r="DN20" s="589"/>
      <c r="DO20" s="589"/>
      <c r="DP20" s="590"/>
      <c r="DQ20" s="594">
        <v>17485131</v>
      </c>
      <c r="DR20" s="589"/>
      <c r="DS20" s="589"/>
      <c r="DT20" s="589"/>
      <c r="DU20" s="589"/>
      <c r="DV20" s="589"/>
      <c r="DW20" s="589"/>
      <c r="DX20" s="589"/>
      <c r="DY20" s="589"/>
      <c r="DZ20" s="589"/>
      <c r="EA20" s="589"/>
      <c r="EB20" s="589"/>
      <c r="EC20" s="624"/>
    </row>
    <row r="21" spans="2:133" ht="11.25" customHeight="1">
      <c r="B21" s="585" t="s">
        <v>255</v>
      </c>
      <c r="C21" s="586"/>
      <c r="D21" s="586"/>
      <c r="E21" s="586"/>
      <c r="F21" s="586"/>
      <c r="G21" s="586"/>
      <c r="H21" s="586"/>
      <c r="I21" s="586"/>
      <c r="J21" s="586"/>
      <c r="K21" s="586"/>
      <c r="L21" s="586"/>
      <c r="M21" s="586"/>
      <c r="N21" s="586"/>
      <c r="O21" s="586"/>
      <c r="P21" s="586"/>
      <c r="Q21" s="587"/>
      <c r="R21" s="588">
        <v>8347</v>
      </c>
      <c r="S21" s="589"/>
      <c r="T21" s="589"/>
      <c r="U21" s="589"/>
      <c r="V21" s="589"/>
      <c r="W21" s="589"/>
      <c r="X21" s="589"/>
      <c r="Y21" s="590"/>
      <c r="Z21" s="641">
        <v>0</v>
      </c>
      <c r="AA21" s="641"/>
      <c r="AB21" s="641"/>
      <c r="AC21" s="641"/>
      <c r="AD21" s="642">
        <v>8347</v>
      </c>
      <c r="AE21" s="642"/>
      <c r="AF21" s="642"/>
      <c r="AG21" s="642"/>
      <c r="AH21" s="642"/>
      <c r="AI21" s="642"/>
      <c r="AJ21" s="642"/>
      <c r="AK21" s="642"/>
      <c r="AL21" s="611">
        <v>0.1</v>
      </c>
      <c r="AM21" s="643"/>
      <c r="AN21" s="643"/>
      <c r="AO21" s="644"/>
      <c r="AP21" s="679" t="s">
        <v>256</v>
      </c>
      <c r="AQ21" s="689"/>
      <c r="AR21" s="689"/>
      <c r="AS21" s="689"/>
      <c r="AT21" s="689"/>
      <c r="AU21" s="689"/>
      <c r="AV21" s="689"/>
      <c r="AW21" s="689"/>
      <c r="AX21" s="689"/>
      <c r="AY21" s="689"/>
      <c r="AZ21" s="689"/>
      <c r="BA21" s="689"/>
      <c r="BB21" s="689"/>
      <c r="BC21" s="689"/>
      <c r="BD21" s="689"/>
      <c r="BE21" s="689"/>
      <c r="BF21" s="681"/>
      <c r="BG21" s="588" t="s">
        <v>108</v>
      </c>
      <c r="BH21" s="589"/>
      <c r="BI21" s="589"/>
      <c r="BJ21" s="589"/>
      <c r="BK21" s="589"/>
      <c r="BL21" s="589"/>
      <c r="BM21" s="589"/>
      <c r="BN21" s="590"/>
      <c r="BO21" s="641" t="s">
        <v>108</v>
      </c>
      <c r="BP21" s="641"/>
      <c r="BQ21" s="641"/>
      <c r="BR21" s="641"/>
      <c r="BS21" s="594" t="s">
        <v>108</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257</v>
      </c>
      <c r="C22" s="586"/>
      <c r="D22" s="586"/>
      <c r="E22" s="586"/>
      <c r="F22" s="586"/>
      <c r="G22" s="586"/>
      <c r="H22" s="586"/>
      <c r="I22" s="586"/>
      <c r="J22" s="586"/>
      <c r="K22" s="586"/>
      <c r="L22" s="586"/>
      <c r="M22" s="586"/>
      <c r="N22" s="586"/>
      <c r="O22" s="586"/>
      <c r="P22" s="586"/>
      <c r="Q22" s="587"/>
      <c r="R22" s="588">
        <v>326370</v>
      </c>
      <c r="S22" s="589"/>
      <c r="T22" s="589"/>
      <c r="U22" s="589"/>
      <c r="V22" s="589"/>
      <c r="W22" s="589"/>
      <c r="X22" s="589"/>
      <c r="Y22" s="590"/>
      <c r="Z22" s="641">
        <v>1.2</v>
      </c>
      <c r="AA22" s="641"/>
      <c r="AB22" s="641"/>
      <c r="AC22" s="641"/>
      <c r="AD22" s="642" t="s">
        <v>108</v>
      </c>
      <c r="AE22" s="642"/>
      <c r="AF22" s="642"/>
      <c r="AG22" s="642"/>
      <c r="AH22" s="642"/>
      <c r="AI22" s="642"/>
      <c r="AJ22" s="642"/>
      <c r="AK22" s="642"/>
      <c r="AL22" s="611" t="s">
        <v>108</v>
      </c>
      <c r="AM22" s="643"/>
      <c r="AN22" s="643"/>
      <c r="AO22" s="644"/>
      <c r="AP22" s="679" t="s">
        <v>258</v>
      </c>
      <c r="AQ22" s="689"/>
      <c r="AR22" s="689"/>
      <c r="AS22" s="689"/>
      <c r="AT22" s="689"/>
      <c r="AU22" s="689"/>
      <c r="AV22" s="689"/>
      <c r="AW22" s="689"/>
      <c r="AX22" s="689"/>
      <c r="AY22" s="689"/>
      <c r="AZ22" s="689"/>
      <c r="BA22" s="689"/>
      <c r="BB22" s="689"/>
      <c r="BC22" s="689"/>
      <c r="BD22" s="689"/>
      <c r="BE22" s="689"/>
      <c r="BF22" s="681"/>
      <c r="BG22" s="588" t="s">
        <v>108</v>
      </c>
      <c r="BH22" s="589"/>
      <c r="BI22" s="589"/>
      <c r="BJ22" s="589"/>
      <c r="BK22" s="589"/>
      <c r="BL22" s="589"/>
      <c r="BM22" s="589"/>
      <c r="BN22" s="590"/>
      <c r="BO22" s="641" t="s">
        <v>108</v>
      </c>
      <c r="BP22" s="641"/>
      <c r="BQ22" s="641"/>
      <c r="BR22" s="641"/>
      <c r="BS22" s="594" t="s">
        <v>108</v>
      </c>
      <c r="BT22" s="589"/>
      <c r="BU22" s="589"/>
      <c r="BV22" s="589"/>
      <c r="BW22" s="589"/>
      <c r="BX22" s="589"/>
      <c r="BY22" s="589"/>
      <c r="BZ22" s="589"/>
      <c r="CA22" s="589"/>
      <c r="CB22" s="624"/>
      <c r="CD22" s="693" t="s">
        <v>259</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260</v>
      </c>
      <c r="C23" s="586"/>
      <c r="D23" s="586"/>
      <c r="E23" s="586"/>
      <c r="F23" s="586"/>
      <c r="G23" s="586"/>
      <c r="H23" s="586"/>
      <c r="I23" s="586"/>
      <c r="J23" s="586"/>
      <c r="K23" s="586"/>
      <c r="L23" s="586"/>
      <c r="M23" s="586"/>
      <c r="N23" s="586"/>
      <c r="O23" s="586"/>
      <c r="P23" s="586"/>
      <c r="Q23" s="587"/>
      <c r="R23" s="588">
        <v>321263</v>
      </c>
      <c r="S23" s="589"/>
      <c r="T23" s="589"/>
      <c r="U23" s="589"/>
      <c r="V23" s="589"/>
      <c r="W23" s="589"/>
      <c r="X23" s="589"/>
      <c r="Y23" s="590"/>
      <c r="Z23" s="641">
        <v>1.2</v>
      </c>
      <c r="AA23" s="641"/>
      <c r="AB23" s="641"/>
      <c r="AC23" s="641"/>
      <c r="AD23" s="642">
        <v>22454</v>
      </c>
      <c r="AE23" s="642"/>
      <c r="AF23" s="642"/>
      <c r="AG23" s="642"/>
      <c r="AH23" s="642"/>
      <c r="AI23" s="642"/>
      <c r="AJ23" s="642"/>
      <c r="AK23" s="642"/>
      <c r="AL23" s="611">
        <v>0.2</v>
      </c>
      <c r="AM23" s="643"/>
      <c r="AN23" s="643"/>
      <c r="AO23" s="644"/>
      <c r="AP23" s="679" t="s">
        <v>261</v>
      </c>
      <c r="AQ23" s="689"/>
      <c r="AR23" s="689"/>
      <c r="AS23" s="689"/>
      <c r="AT23" s="689"/>
      <c r="AU23" s="689"/>
      <c r="AV23" s="689"/>
      <c r="AW23" s="689"/>
      <c r="AX23" s="689"/>
      <c r="AY23" s="689"/>
      <c r="AZ23" s="689"/>
      <c r="BA23" s="689"/>
      <c r="BB23" s="689"/>
      <c r="BC23" s="689"/>
      <c r="BD23" s="689"/>
      <c r="BE23" s="689"/>
      <c r="BF23" s="681"/>
      <c r="BG23" s="588">
        <v>513308</v>
      </c>
      <c r="BH23" s="589"/>
      <c r="BI23" s="589"/>
      <c r="BJ23" s="589"/>
      <c r="BK23" s="589"/>
      <c r="BL23" s="589"/>
      <c r="BM23" s="589"/>
      <c r="BN23" s="590"/>
      <c r="BO23" s="641">
        <v>6.6</v>
      </c>
      <c r="BP23" s="641"/>
      <c r="BQ23" s="641"/>
      <c r="BR23" s="641"/>
      <c r="BS23" s="594" t="s">
        <v>108</v>
      </c>
      <c r="BT23" s="589"/>
      <c r="BU23" s="589"/>
      <c r="BV23" s="589"/>
      <c r="BW23" s="589"/>
      <c r="BX23" s="589"/>
      <c r="BY23" s="589"/>
      <c r="BZ23" s="589"/>
      <c r="CA23" s="589"/>
      <c r="CB23" s="624"/>
      <c r="CD23" s="693" t="s">
        <v>200</v>
      </c>
      <c r="CE23" s="694"/>
      <c r="CF23" s="694"/>
      <c r="CG23" s="694"/>
      <c r="CH23" s="694"/>
      <c r="CI23" s="694"/>
      <c r="CJ23" s="694"/>
      <c r="CK23" s="694"/>
      <c r="CL23" s="694"/>
      <c r="CM23" s="694"/>
      <c r="CN23" s="694"/>
      <c r="CO23" s="694"/>
      <c r="CP23" s="694"/>
      <c r="CQ23" s="695"/>
      <c r="CR23" s="693" t="s">
        <v>262</v>
      </c>
      <c r="CS23" s="694"/>
      <c r="CT23" s="694"/>
      <c r="CU23" s="694"/>
      <c r="CV23" s="694"/>
      <c r="CW23" s="694"/>
      <c r="CX23" s="694"/>
      <c r="CY23" s="695"/>
      <c r="CZ23" s="693" t="s">
        <v>263</v>
      </c>
      <c r="DA23" s="694"/>
      <c r="DB23" s="694"/>
      <c r="DC23" s="695"/>
      <c r="DD23" s="693" t="s">
        <v>264</v>
      </c>
      <c r="DE23" s="694"/>
      <c r="DF23" s="694"/>
      <c r="DG23" s="694"/>
      <c r="DH23" s="694"/>
      <c r="DI23" s="694"/>
      <c r="DJ23" s="694"/>
      <c r="DK23" s="695"/>
      <c r="DL23" s="696" t="s">
        <v>265</v>
      </c>
      <c r="DM23" s="697"/>
      <c r="DN23" s="697"/>
      <c r="DO23" s="697"/>
      <c r="DP23" s="697"/>
      <c r="DQ23" s="697"/>
      <c r="DR23" s="697"/>
      <c r="DS23" s="697"/>
      <c r="DT23" s="697"/>
      <c r="DU23" s="697"/>
      <c r="DV23" s="698"/>
      <c r="DW23" s="693" t="s">
        <v>266</v>
      </c>
      <c r="DX23" s="694"/>
      <c r="DY23" s="694"/>
      <c r="DZ23" s="694"/>
      <c r="EA23" s="694"/>
      <c r="EB23" s="694"/>
      <c r="EC23" s="695"/>
    </row>
    <row r="24" spans="2:133" ht="11.25" customHeight="1">
      <c r="B24" s="585" t="s">
        <v>267</v>
      </c>
      <c r="C24" s="586"/>
      <c r="D24" s="586"/>
      <c r="E24" s="586"/>
      <c r="F24" s="586"/>
      <c r="G24" s="586"/>
      <c r="H24" s="586"/>
      <c r="I24" s="586"/>
      <c r="J24" s="586"/>
      <c r="K24" s="586"/>
      <c r="L24" s="586"/>
      <c r="M24" s="586"/>
      <c r="N24" s="586"/>
      <c r="O24" s="586"/>
      <c r="P24" s="586"/>
      <c r="Q24" s="587"/>
      <c r="R24" s="588">
        <v>186580</v>
      </c>
      <c r="S24" s="589"/>
      <c r="T24" s="589"/>
      <c r="U24" s="589"/>
      <c r="V24" s="589"/>
      <c r="W24" s="589"/>
      <c r="X24" s="589"/>
      <c r="Y24" s="590"/>
      <c r="Z24" s="641">
        <v>0.7</v>
      </c>
      <c r="AA24" s="641"/>
      <c r="AB24" s="641"/>
      <c r="AC24" s="641"/>
      <c r="AD24" s="642" t="s">
        <v>108</v>
      </c>
      <c r="AE24" s="642"/>
      <c r="AF24" s="642"/>
      <c r="AG24" s="642"/>
      <c r="AH24" s="642"/>
      <c r="AI24" s="642"/>
      <c r="AJ24" s="642"/>
      <c r="AK24" s="642"/>
      <c r="AL24" s="611" t="s">
        <v>108</v>
      </c>
      <c r="AM24" s="643"/>
      <c r="AN24" s="643"/>
      <c r="AO24" s="644"/>
      <c r="AP24" s="679" t="s">
        <v>268</v>
      </c>
      <c r="AQ24" s="689"/>
      <c r="AR24" s="689"/>
      <c r="AS24" s="689"/>
      <c r="AT24" s="689"/>
      <c r="AU24" s="689"/>
      <c r="AV24" s="689"/>
      <c r="AW24" s="689"/>
      <c r="AX24" s="689"/>
      <c r="AY24" s="689"/>
      <c r="AZ24" s="689"/>
      <c r="BA24" s="689"/>
      <c r="BB24" s="689"/>
      <c r="BC24" s="689"/>
      <c r="BD24" s="689"/>
      <c r="BE24" s="689"/>
      <c r="BF24" s="681"/>
      <c r="BG24" s="588" t="s">
        <v>108</v>
      </c>
      <c r="BH24" s="589"/>
      <c r="BI24" s="589"/>
      <c r="BJ24" s="589"/>
      <c r="BK24" s="589"/>
      <c r="BL24" s="589"/>
      <c r="BM24" s="589"/>
      <c r="BN24" s="590"/>
      <c r="BO24" s="641" t="s">
        <v>108</v>
      </c>
      <c r="BP24" s="641"/>
      <c r="BQ24" s="641"/>
      <c r="BR24" s="641"/>
      <c r="BS24" s="594" t="s">
        <v>108</v>
      </c>
      <c r="BT24" s="589"/>
      <c r="BU24" s="589"/>
      <c r="BV24" s="589"/>
      <c r="BW24" s="589"/>
      <c r="BX24" s="589"/>
      <c r="BY24" s="589"/>
      <c r="BZ24" s="589"/>
      <c r="CA24" s="589"/>
      <c r="CB24" s="624"/>
      <c r="CD24" s="645" t="s">
        <v>269</v>
      </c>
      <c r="CE24" s="646"/>
      <c r="CF24" s="646"/>
      <c r="CG24" s="646"/>
      <c r="CH24" s="646"/>
      <c r="CI24" s="646"/>
      <c r="CJ24" s="646"/>
      <c r="CK24" s="646"/>
      <c r="CL24" s="646"/>
      <c r="CM24" s="646"/>
      <c r="CN24" s="646"/>
      <c r="CO24" s="646"/>
      <c r="CP24" s="646"/>
      <c r="CQ24" s="647"/>
      <c r="CR24" s="638">
        <v>13594508</v>
      </c>
      <c r="CS24" s="639"/>
      <c r="CT24" s="639"/>
      <c r="CU24" s="639"/>
      <c r="CV24" s="639"/>
      <c r="CW24" s="639"/>
      <c r="CX24" s="639"/>
      <c r="CY24" s="686"/>
      <c r="CZ24" s="690">
        <v>51.1</v>
      </c>
      <c r="DA24" s="691"/>
      <c r="DB24" s="691"/>
      <c r="DC24" s="692"/>
      <c r="DD24" s="685">
        <v>9087754</v>
      </c>
      <c r="DE24" s="639"/>
      <c r="DF24" s="639"/>
      <c r="DG24" s="639"/>
      <c r="DH24" s="639"/>
      <c r="DI24" s="639"/>
      <c r="DJ24" s="639"/>
      <c r="DK24" s="686"/>
      <c r="DL24" s="685">
        <v>8950760</v>
      </c>
      <c r="DM24" s="639"/>
      <c r="DN24" s="639"/>
      <c r="DO24" s="639"/>
      <c r="DP24" s="639"/>
      <c r="DQ24" s="639"/>
      <c r="DR24" s="639"/>
      <c r="DS24" s="639"/>
      <c r="DT24" s="639"/>
      <c r="DU24" s="639"/>
      <c r="DV24" s="686"/>
      <c r="DW24" s="687">
        <v>60.1</v>
      </c>
      <c r="DX24" s="656"/>
      <c r="DY24" s="656"/>
      <c r="DZ24" s="656"/>
      <c r="EA24" s="656"/>
      <c r="EB24" s="656"/>
      <c r="EC24" s="688"/>
    </row>
    <row r="25" spans="2:133" ht="11.25" customHeight="1">
      <c r="B25" s="585" t="s">
        <v>270</v>
      </c>
      <c r="C25" s="586"/>
      <c r="D25" s="586"/>
      <c r="E25" s="586"/>
      <c r="F25" s="586"/>
      <c r="G25" s="586"/>
      <c r="H25" s="586"/>
      <c r="I25" s="586"/>
      <c r="J25" s="586"/>
      <c r="K25" s="586"/>
      <c r="L25" s="586"/>
      <c r="M25" s="586"/>
      <c r="N25" s="586"/>
      <c r="O25" s="586"/>
      <c r="P25" s="586"/>
      <c r="Q25" s="587"/>
      <c r="R25" s="588">
        <v>4244521</v>
      </c>
      <c r="S25" s="589"/>
      <c r="T25" s="589"/>
      <c r="U25" s="589"/>
      <c r="V25" s="589"/>
      <c r="W25" s="589"/>
      <c r="X25" s="589"/>
      <c r="Y25" s="590"/>
      <c r="Z25" s="641">
        <v>15.2</v>
      </c>
      <c r="AA25" s="641"/>
      <c r="AB25" s="641"/>
      <c r="AC25" s="641"/>
      <c r="AD25" s="642" t="s">
        <v>108</v>
      </c>
      <c r="AE25" s="642"/>
      <c r="AF25" s="642"/>
      <c r="AG25" s="642"/>
      <c r="AH25" s="642"/>
      <c r="AI25" s="642"/>
      <c r="AJ25" s="642"/>
      <c r="AK25" s="642"/>
      <c r="AL25" s="611" t="s">
        <v>108</v>
      </c>
      <c r="AM25" s="643"/>
      <c r="AN25" s="643"/>
      <c r="AO25" s="644"/>
      <c r="AP25" s="679" t="s">
        <v>271</v>
      </c>
      <c r="AQ25" s="689"/>
      <c r="AR25" s="689"/>
      <c r="AS25" s="689"/>
      <c r="AT25" s="689"/>
      <c r="AU25" s="689"/>
      <c r="AV25" s="689"/>
      <c r="AW25" s="689"/>
      <c r="AX25" s="689"/>
      <c r="AY25" s="689"/>
      <c r="AZ25" s="689"/>
      <c r="BA25" s="689"/>
      <c r="BB25" s="689"/>
      <c r="BC25" s="689"/>
      <c r="BD25" s="689"/>
      <c r="BE25" s="689"/>
      <c r="BF25" s="681"/>
      <c r="BG25" s="588" t="s">
        <v>108</v>
      </c>
      <c r="BH25" s="589"/>
      <c r="BI25" s="589"/>
      <c r="BJ25" s="589"/>
      <c r="BK25" s="589"/>
      <c r="BL25" s="589"/>
      <c r="BM25" s="589"/>
      <c r="BN25" s="590"/>
      <c r="BO25" s="641" t="s">
        <v>108</v>
      </c>
      <c r="BP25" s="641"/>
      <c r="BQ25" s="641"/>
      <c r="BR25" s="641"/>
      <c r="BS25" s="594" t="s">
        <v>108</v>
      </c>
      <c r="BT25" s="589"/>
      <c r="BU25" s="589"/>
      <c r="BV25" s="589"/>
      <c r="BW25" s="589"/>
      <c r="BX25" s="589"/>
      <c r="BY25" s="589"/>
      <c r="BZ25" s="589"/>
      <c r="CA25" s="589"/>
      <c r="CB25" s="624"/>
      <c r="CD25" s="625" t="s">
        <v>272</v>
      </c>
      <c r="CE25" s="622"/>
      <c r="CF25" s="622"/>
      <c r="CG25" s="622"/>
      <c r="CH25" s="622"/>
      <c r="CI25" s="622"/>
      <c r="CJ25" s="622"/>
      <c r="CK25" s="622"/>
      <c r="CL25" s="622"/>
      <c r="CM25" s="622"/>
      <c r="CN25" s="622"/>
      <c r="CO25" s="622"/>
      <c r="CP25" s="622"/>
      <c r="CQ25" s="623"/>
      <c r="CR25" s="588">
        <v>5366385</v>
      </c>
      <c r="CS25" s="607"/>
      <c r="CT25" s="607"/>
      <c r="CU25" s="607"/>
      <c r="CV25" s="607"/>
      <c r="CW25" s="607"/>
      <c r="CX25" s="607"/>
      <c r="CY25" s="608"/>
      <c r="CZ25" s="591">
        <v>20.2</v>
      </c>
      <c r="DA25" s="609"/>
      <c r="DB25" s="609"/>
      <c r="DC25" s="610"/>
      <c r="DD25" s="594">
        <v>4874822</v>
      </c>
      <c r="DE25" s="607"/>
      <c r="DF25" s="607"/>
      <c r="DG25" s="607"/>
      <c r="DH25" s="607"/>
      <c r="DI25" s="607"/>
      <c r="DJ25" s="607"/>
      <c r="DK25" s="608"/>
      <c r="DL25" s="594">
        <v>4737988</v>
      </c>
      <c r="DM25" s="607"/>
      <c r="DN25" s="607"/>
      <c r="DO25" s="607"/>
      <c r="DP25" s="607"/>
      <c r="DQ25" s="607"/>
      <c r="DR25" s="607"/>
      <c r="DS25" s="607"/>
      <c r="DT25" s="607"/>
      <c r="DU25" s="607"/>
      <c r="DV25" s="608"/>
      <c r="DW25" s="611">
        <v>31.8</v>
      </c>
      <c r="DX25" s="612"/>
      <c r="DY25" s="612"/>
      <c r="DZ25" s="612"/>
      <c r="EA25" s="612"/>
      <c r="EB25" s="612"/>
      <c r="EC25" s="613"/>
    </row>
    <row r="26" spans="2:133" ht="11.25" customHeight="1">
      <c r="B26" s="682" t="s">
        <v>273</v>
      </c>
      <c r="C26" s="683"/>
      <c r="D26" s="683"/>
      <c r="E26" s="683"/>
      <c r="F26" s="683"/>
      <c r="G26" s="683"/>
      <c r="H26" s="683"/>
      <c r="I26" s="683"/>
      <c r="J26" s="683"/>
      <c r="K26" s="683"/>
      <c r="L26" s="683"/>
      <c r="M26" s="683"/>
      <c r="N26" s="683"/>
      <c r="O26" s="683"/>
      <c r="P26" s="683"/>
      <c r="Q26" s="684"/>
      <c r="R26" s="588" t="s">
        <v>108</v>
      </c>
      <c r="S26" s="589"/>
      <c r="T26" s="589"/>
      <c r="U26" s="589"/>
      <c r="V26" s="589"/>
      <c r="W26" s="589"/>
      <c r="X26" s="589"/>
      <c r="Y26" s="590"/>
      <c r="Z26" s="641" t="s">
        <v>108</v>
      </c>
      <c r="AA26" s="641"/>
      <c r="AB26" s="641"/>
      <c r="AC26" s="641"/>
      <c r="AD26" s="642" t="s">
        <v>108</v>
      </c>
      <c r="AE26" s="642"/>
      <c r="AF26" s="642"/>
      <c r="AG26" s="642"/>
      <c r="AH26" s="642"/>
      <c r="AI26" s="642"/>
      <c r="AJ26" s="642"/>
      <c r="AK26" s="642"/>
      <c r="AL26" s="611" t="s">
        <v>108</v>
      </c>
      <c r="AM26" s="643"/>
      <c r="AN26" s="643"/>
      <c r="AO26" s="644"/>
      <c r="AP26" s="679" t="s">
        <v>274</v>
      </c>
      <c r="AQ26" s="680"/>
      <c r="AR26" s="680"/>
      <c r="AS26" s="680"/>
      <c r="AT26" s="680"/>
      <c r="AU26" s="680"/>
      <c r="AV26" s="680"/>
      <c r="AW26" s="680"/>
      <c r="AX26" s="680"/>
      <c r="AY26" s="680"/>
      <c r="AZ26" s="680"/>
      <c r="BA26" s="680"/>
      <c r="BB26" s="680"/>
      <c r="BC26" s="680"/>
      <c r="BD26" s="680"/>
      <c r="BE26" s="680"/>
      <c r="BF26" s="681"/>
      <c r="BG26" s="588" t="s">
        <v>108</v>
      </c>
      <c r="BH26" s="589"/>
      <c r="BI26" s="589"/>
      <c r="BJ26" s="589"/>
      <c r="BK26" s="589"/>
      <c r="BL26" s="589"/>
      <c r="BM26" s="589"/>
      <c r="BN26" s="590"/>
      <c r="BO26" s="641" t="s">
        <v>108</v>
      </c>
      <c r="BP26" s="641"/>
      <c r="BQ26" s="641"/>
      <c r="BR26" s="641"/>
      <c r="BS26" s="594" t="s">
        <v>108</v>
      </c>
      <c r="BT26" s="589"/>
      <c r="BU26" s="589"/>
      <c r="BV26" s="589"/>
      <c r="BW26" s="589"/>
      <c r="BX26" s="589"/>
      <c r="BY26" s="589"/>
      <c r="BZ26" s="589"/>
      <c r="CA26" s="589"/>
      <c r="CB26" s="624"/>
      <c r="CD26" s="625" t="s">
        <v>275</v>
      </c>
      <c r="CE26" s="622"/>
      <c r="CF26" s="622"/>
      <c r="CG26" s="622"/>
      <c r="CH26" s="622"/>
      <c r="CI26" s="622"/>
      <c r="CJ26" s="622"/>
      <c r="CK26" s="622"/>
      <c r="CL26" s="622"/>
      <c r="CM26" s="622"/>
      <c r="CN26" s="622"/>
      <c r="CO26" s="622"/>
      <c r="CP26" s="622"/>
      <c r="CQ26" s="623"/>
      <c r="CR26" s="588">
        <v>3685306</v>
      </c>
      <c r="CS26" s="589"/>
      <c r="CT26" s="589"/>
      <c r="CU26" s="589"/>
      <c r="CV26" s="589"/>
      <c r="CW26" s="589"/>
      <c r="CX26" s="589"/>
      <c r="CY26" s="590"/>
      <c r="CZ26" s="591">
        <v>13.8</v>
      </c>
      <c r="DA26" s="609"/>
      <c r="DB26" s="609"/>
      <c r="DC26" s="610"/>
      <c r="DD26" s="594">
        <v>3237942</v>
      </c>
      <c r="DE26" s="589"/>
      <c r="DF26" s="589"/>
      <c r="DG26" s="589"/>
      <c r="DH26" s="589"/>
      <c r="DI26" s="589"/>
      <c r="DJ26" s="589"/>
      <c r="DK26" s="590"/>
      <c r="DL26" s="594" t="s">
        <v>212</v>
      </c>
      <c r="DM26" s="589"/>
      <c r="DN26" s="589"/>
      <c r="DO26" s="589"/>
      <c r="DP26" s="589"/>
      <c r="DQ26" s="589"/>
      <c r="DR26" s="589"/>
      <c r="DS26" s="589"/>
      <c r="DT26" s="589"/>
      <c r="DU26" s="589"/>
      <c r="DV26" s="590"/>
      <c r="DW26" s="611" t="s">
        <v>212</v>
      </c>
      <c r="DX26" s="612"/>
      <c r="DY26" s="612"/>
      <c r="DZ26" s="612"/>
      <c r="EA26" s="612"/>
      <c r="EB26" s="612"/>
      <c r="EC26" s="613"/>
    </row>
    <row r="27" spans="2:133" ht="11.25" customHeight="1">
      <c r="B27" s="585" t="s">
        <v>276</v>
      </c>
      <c r="C27" s="586"/>
      <c r="D27" s="586"/>
      <c r="E27" s="586"/>
      <c r="F27" s="586"/>
      <c r="G27" s="586"/>
      <c r="H27" s="586"/>
      <c r="I27" s="586"/>
      <c r="J27" s="586"/>
      <c r="K27" s="586"/>
      <c r="L27" s="586"/>
      <c r="M27" s="586"/>
      <c r="N27" s="586"/>
      <c r="O27" s="586"/>
      <c r="P27" s="586"/>
      <c r="Q27" s="587"/>
      <c r="R27" s="588">
        <v>1630884</v>
      </c>
      <c r="S27" s="589"/>
      <c r="T27" s="589"/>
      <c r="U27" s="589"/>
      <c r="V27" s="589"/>
      <c r="W27" s="589"/>
      <c r="X27" s="589"/>
      <c r="Y27" s="590"/>
      <c r="Z27" s="641">
        <v>5.8</v>
      </c>
      <c r="AA27" s="641"/>
      <c r="AB27" s="641"/>
      <c r="AC27" s="641"/>
      <c r="AD27" s="642" t="s">
        <v>108</v>
      </c>
      <c r="AE27" s="642"/>
      <c r="AF27" s="642"/>
      <c r="AG27" s="642"/>
      <c r="AH27" s="642"/>
      <c r="AI27" s="642"/>
      <c r="AJ27" s="642"/>
      <c r="AK27" s="642"/>
      <c r="AL27" s="611" t="s">
        <v>108</v>
      </c>
      <c r="AM27" s="643"/>
      <c r="AN27" s="643"/>
      <c r="AO27" s="644"/>
      <c r="AP27" s="585" t="s">
        <v>277</v>
      </c>
      <c r="AQ27" s="586"/>
      <c r="AR27" s="586"/>
      <c r="AS27" s="586"/>
      <c r="AT27" s="586"/>
      <c r="AU27" s="586"/>
      <c r="AV27" s="586"/>
      <c r="AW27" s="586"/>
      <c r="AX27" s="586"/>
      <c r="AY27" s="586"/>
      <c r="AZ27" s="586"/>
      <c r="BA27" s="586"/>
      <c r="BB27" s="586"/>
      <c r="BC27" s="586"/>
      <c r="BD27" s="586"/>
      <c r="BE27" s="586"/>
      <c r="BF27" s="587"/>
      <c r="BG27" s="588">
        <v>7740144</v>
      </c>
      <c r="BH27" s="589"/>
      <c r="BI27" s="589"/>
      <c r="BJ27" s="589"/>
      <c r="BK27" s="589"/>
      <c r="BL27" s="589"/>
      <c r="BM27" s="589"/>
      <c r="BN27" s="590"/>
      <c r="BO27" s="641">
        <v>100</v>
      </c>
      <c r="BP27" s="641"/>
      <c r="BQ27" s="641"/>
      <c r="BR27" s="641"/>
      <c r="BS27" s="594">
        <v>68027</v>
      </c>
      <c r="BT27" s="589"/>
      <c r="BU27" s="589"/>
      <c r="BV27" s="589"/>
      <c r="BW27" s="589"/>
      <c r="BX27" s="589"/>
      <c r="BY27" s="589"/>
      <c r="BZ27" s="589"/>
      <c r="CA27" s="589"/>
      <c r="CB27" s="624"/>
      <c r="CD27" s="625" t="s">
        <v>278</v>
      </c>
      <c r="CE27" s="622"/>
      <c r="CF27" s="622"/>
      <c r="CG27" s="622"/>
      <c r="CH27" s="622"/>
      <c r="CI27" s="622"/>
      <c r="CJ27" s="622"/>
      <c r="CK27" s="622"/>
      <c r="CL27" s="622"/>
      <c r="CM27" s="622"/>
      <c r="CN27" s="622"/>
      <c r="CO27" s="622"/>
      <c r="CP27" s="622"/>
      <c r="CQ27" s="623"/>
      <c r="CR27" s="588">
        <v>5592229</v>
      </c>
      <c r="CS27" s="607"/>
      <c r="CT27" s="607"/>
      <c r="CU27" s="607"/>
      <c r="CV27" s="607"/>
      <c r="CW27" s="607"/>
      <c r="CX27" s="607"/>
      <c r="CY27" s="608"/>
      <c r="CZ27" s="591">
        <v>21</v>
      </c>
      <c r="DA27" s="609"/>
      <c r="DB27" s="609"/>
      <c r="DC27" s="610"/>
      <c r="DD27" s="594">
        <v>1591310</v>
      </c>
      <c r="DE27" s="607"/>
      <c r="DF27" s="607"/>
      <c r="DG27" s="607"/>
      <c r="DH27" s="607"/>
      <c r="DI27" s="607"/>
      <c r="DJ27" s="607"/>
      <c r="DK27" s="608"/>
      <c r="DL27" s="594">
        <v>1591150</v>
      </c>
      <c r="DM27" s="607"/>
      <c r="DN27" s="607"/>
      <c r="DO27" s="607"/>
      <c r="DP27" s="607"/>
      <c r="DQ27" s="607"/>
      <c r="DR27" s="607"/>
      <c r="DS27" s="607"/>
      <c r="DT27" s="607"/>
      <c r="DU27" s="607"/>
      <c r="DV27" s="608"/>
      <c r="DW27" s="611">
        <v>10.7</v>
      </c>
      <c r="DX27" s="612"/>
      <c r="DY27" s="612"/>
      <c r="DZ27" s="612"/>
      <c r="EA27" s="612"/>
      <c r="EB27" s="612"/>
      <c r="EC27" s="613"/>
    </row>
    <row r="28" spans="2:133" ht="11.25" customHeight="1">
      <c r="B28" s="585" t="s">
        <v>279</v>
      </c>
      <c r="C28" s="586"/>
      <c r="D28" s="586"/>
      <c r="E28" s="586"/>
      <c r="F28" s="586"/>
      <c r="G28" s="586"/>
      <c r="H28" s="586"/>
      <c r="I28" s="586"/>
      <c r="J28" s="586"/>
      <c r="K28" s="586"/>
      <c r="L28" s="586"/>
      <c r="M28" s="586"/>
      <c r="N28" s="586"/>
      <c r="O28" s="586"/>
      <c r="P28" s="586"/>
      <c r="Q28" s="587"/>
      <c r="R28" s="588">
        <v>99783</v>
      </c>
      <c r="S28" s="589"/>
      <c r="T28" s="589"/>
      <c r="U28" s="589"/>
      <c r="V28" s="589"/>
      <c r="W28" s="589"/>
      <c r="X28" s="589"/>
      <c r="Y28" s="590"/>
      <c r="Z28" s="641">
        <v>0.4</v>
      </c>
      <c r="AA28" s="641"/>
      <c r="AB28" s="641"/>
      <c r="AC28" s="641"/>
      <c r="AD28" s="642">
        <v>32648</v>
      </c>
      <c r="AE28" s="642"/>
      <c r="AF28" s="642"/>
      <c r="AG28" s="642"/>
      <c r="AH28" s="642"/>
      <c r="AI28" s="642"/>
      <c r="AJ28" s="642"/>
      <c r="AK28" s="642"/>
      <c r="AL28" s="611">
        <v>0.2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280</v>
      </c>
      <c r="CE28" s="622"/>
      <c r="CF28" s="622"/>
      <c r="CG28" s="622"/>
      <c r="CH28" s="622"/>
      <c r="CI28" s="622"/>
      <c r="CJ28" s="622"/>
      <c r="CK28" s="622"/>
      <c r="CL28" s="622"/>
      <c r="CM28" s="622"/>
      <c r="CN28" s="622"/>
      <c r="CO28" s="622"/>
      <c r="CP28" s="622"/>
      <c r="CQ28" s="623"/>
      <c r="CR28" s="588">
        <v>2635894</v>
      </c>
      <c r="CS28" s="589"/>
      <c r="CT28" s="589"/>
      <c r="CU28" s="589"/>
      <c r="CV28" s="589"/>
      <c r="CW28" s="589"/>
      <c r="CX28" s="589"/>
      <c r="CY28" s="590"/>
      <c r="CZ28" s="591">
        <v>9.9</v>
      </c>
      <c r="DA28" s="609"/>
      <c r="DB28" s="609"/>
      <c r="DC28" s="610"/>
      <c r="DD28" s="594">
        <v>2621622</v>
      </c>
      <c r="DE28" s="589"/>
      <c r="DF28" s="589"/>
      <c r="DG28" s="589"/>
      <c r="DH28" s="589"/>
      <c r="DI28" s="589"/>
      <c r="DJ28" s="589"/>
      <c r="DK28" s="590"/>
      <c r="DL28" s="594">
        <v>2621622</v>
      </c>
      <c r="DM28" s="589"/>
      <c r="DN28" s="589"/>
      <c r="DO28" s="589"/>
      <c r="DP28" s="589"/>
      <c r="DQ28" s="589"/>
      <c r="DR28" s="589"/>
      <c r="DS28" s="589"/>
      <c r="DT28" s="589"/>
      <c r="DU28" s="589"/>
      <c r="DV28" s="590"/>
      <c r="DW28" s="611">
        <v>17.600000000000001</v>
      </c>
      <c r="DX28" s="612"/>
      <c r="DY28" s="612"/>
      <c r="DZ28" s="612"/>
      <c r="EA28" s="612"/>
      <c r="EB28" s="612"/>
      <c r="EC28" s="613"/>
    </row>
    <row r="29" spans="2:133" ht="11.25" customHeight="1">
      <c r="B29" s="585" t="s">
        <v>281</v>
      </c>
      <c r="C29" s="586"/>
      <c r="D29" s="586"/>
      <c r="E29" s="586"/>
      <c r="F29" s="586"/>
      <c r="G29" s="586"/>
      <c r="H29" s="586"/>
      <c r="I29" s="586"/>
      <c r="J29" s="586"/>
      <c r="K29" s="586"/>
      <c r="L29" s="586"/>
      <c r="M29" s="586"/>
      <c r="N29" s="586"/>
      <c r="O29" s="586"/>
      <c r="P29" s="586"/>
      <c r="Q29" s="587"/>
      <c r="R29" s="588">
        <v>983076</v>
      </c>
      <c r="S29" s="589"/>
      <c r="T29" s="589"/>
      <c r="U29" s="589"/>
      <c r="V29" s="589"/>
      <c r="W29" s="589"/>
      <c r="X29" s="589"/>
      <c r="Y29" s="590"/>
      <c r="Z29" s="641">
        <v>3.5</v>
      </c>
      <c r="AA29" s="641"/>
      <c r="AB29" s="641"/>
      <c r="AC29" s="641"/>
      <c r="AD29" s="642" t="s">
        <v>108</v>
      </c>
      <c r="AE29" s="642"/>
      <c r="AF29" s="642"/>
      <c r="AG29" s="642"/>
      <c r="AH29" s="642"/>
      <c r="AI29" s="642"/>
      <c r="AJ29" s="642"/>
      <c r="AK29" s="642"/>
      <c r="AL29" s="611" t="s">
        <v>108</v>
      </c>
      <c r="AM29" s="643"/>
      <c r="AN29" s="643"/>
      <c r="AO29" s="644"/>
      <c r="AP29" s="648" t="s">
        <v>200</v>
      </c>
      <c r="AQ29" s="649"/>
      <c r="AR29" s="649"/>
      <c r="AS29" s="649"/>
      <c r="AT29" s="649"/>
      <c r="AU29" s="649"/>
      <c r="AV29" s="649"/>
      <c r="AW29" s="649"/>
      <c r="AX29" s="649"/>
      <c r="AY29" s="649"/>
      <c r="AZ29" s="649"/>
      <c r="BA29" s="649"/>
      <c r="BB29" s="649"/>
      <c r="BC29" s="649"/>
      <c r="BD29" s="649"/>
      <c r="BE29" s="649"/>
      <c r="BF29" s="650"/>
      <c r="BG29" s="648" t="s">
        <v>282</v>
      </c>
      <c r="BH29" s="664"/>
      <c r="BI29" s="664"/>
      <c r="BJ29" s="664"/>
      <c r="BK29" s="664"/>
      <c r="BL29" s="664"/>
      <c r="BM29" s="664"/>
      <c r="BN29" s="664"/>
      <c r="BO29" s="664"/>
      <c r="BP29" s="664"/>
      <c r="BQ29" s="665"/>
      <c r="BR29" s="648" t="s">
        <v>283</v>
      </c>
      <c r="BS29" s="664"/>
      <c r="BT29" s="664"/>
      <c r="BU29" s="664"/>
      <c r="BV29" s="664"/>
      <c r="BW29" s="664"/>
      <c r="BX29" s="664"/>
      <c r="BY29" s="664"/>
      <c r="BZ29" s="664"/>
      <c r="CA29" s="664"/>
      <c r="CB29" s="665"/>
      <c r="CD29" s="658" t="s">
        <v>284</v>
      </c>
      <c r="CE29" s="659"/>
      <c r="CF29" s="625" t="s">
        <v>285</v>
      </c>
      <c r="CG29" s="622"/>
      <c r="CH29" s="622"/>
      <c r="CI29" s="622"/>
      <c r="CJ29" s="622"/>
      <c r="CK29" s="622"/>
      <c r="CL29" s="622"/>
      <c r="CM29" s="622"/>
      <c r="CN29" s="622"/>
      <c r="CO29" s="622"/>
      <c r="CP29" s="622"/>
      <c r="CQ29" s="623"/>
      <c r="CR29" s="588">
        <v>2633598</v>
      </c>
      <c r="CS29" s="607"/>
      <c r="CT29" s="607"/>
      <c r="CU29" s="607"/>
      <c r="CV29" s="607"/>
      <c r="CW29" s="607"/>
      <c r="CX29" s="607"/>
      <c r="CY29" s="608"/>
      <c r="CZ29" s="591">
        <v>9.9</v>
      </c>
      <c r="DA29" s="609"/>
      <c r="DB29" s="609"/>
      <c r="DC29" s="610"/>
      <c r="DD29" s="594">
        <v>2619326</v>
      </c>
      <c r="DE29" s="607"/>
      <c r="DF29" s="607"/>
      <c r="DG29" s="607"/>
      <c r="DH29" s="607"/>
      <c r="DI29" s="607"/>
      <c r="DJ29" s="607"/>
      <c r="DK29" s="608"/>
      <c r="DL29" s="594">
        <v>2619326</v>
      </c>
      <c r="DM29" s="607"/>
      <c r="DN29" s="607"/>
      <c r="DO29" s="607"/>
      <c r="DP29" s="607"/>
      <c r="DQ29" s="607"/>
      <c r="DR29" s="607"/>
      <c r="DS29" s="607"/>
      <c r="DT29" s="607"/>
      <c r="DU29" s="607"/>
      <c r="DV29" s="608"/>
      <c r="DW29" s="611">
        <v>17.600000000000001</v>
      </c>
      <c r="DX29" s="612"/>
      <c r="DY29" s="612"/>
      <c r="DZ29" s="612"/>
      <c r="EA29" s="612"/>
      <c r="EB29" s="612"/>
      <c r="EC29" s="613"/>
    </row>
    <row r="30" spans="2:133" ht="11.25" customHeight="1">
      <c r="B30" s="585" t="s">
        <v>286</v>
      </c>
      <c r="C30" s="586"/>
      <c r="D30" s="586"/>
      <c r="E30" s="586"/>
      <c r="F30" s="586"/>
      <c r="G30" s="586"/>
      <c r="H30" s="586"/>
      <c r="I30" s="586"/>
      <c r="J30" s="586"/>
      <c r="K30" s="586"/>
      <c r="L30" s="586"/>
      <c r="M30" s="586"/>
      <c r="N30" s="586"/>
      <c r="O30" s="586"/>
      <c r="P30" s="586"/>
      <c r="Q30" s="587"/>
      <c r="R30" s="588">
        <v>757430</v>
      </c>
      <c r="S30" s="589"/>
      <c r="T30" s="589"/>
      <c r="U30" s="589"/>
      <c r="V30" s="589"/>
      <c r="W30" s="589"/>
      <c r="X30" s="589"/>
      <c r="Y30" s="590"/>
      <c r="Z30" s="641">
        <v>2.7</v>
      </c>
      <c r="AA30" s="641"/>
      <c r="AB30" s="641"/>
      <c r="AC30" s="641"/>
      <c r="AD30" s="642" t="s">
        <v>108</v>
      </c>
      <c r="AE30" s="642"/>
      <c r="AF30" s="642"/>
      <c r="AG30" s="642"/>
      <c r="AH30" s="642"/>
      <c r="AI30" s="642"/>
      <c r="AJ30" s="642"/>
      <c r="AK30" s="642"/>
      <c r="AL30" s="611" t="s">
        <v>108</v>
      </c>
      <c r="AM30" s="643"/>
      <c r="AN30" s="643"/>
      <c r="AO30" s="644"/>
      <c r="AP30" s="666" t="s">
        <v>287</v>
      </c>
      <c r="AQ30" s="667"/>
      <c r="AR30" s="667"/>
      <c r="AS30" s="667"/>
      <c r="AT30" s="672" t="s">
        <v>288</v>
      </c>
      <c r="AU30" s="182"/>
      <c r="AV30" s="182"/>
      <c r="AW30" s="182"/>
      <c r="AX30" s="675" t="s">
        <v>166</v>
      </c>
      <c r="AY30" s="676"/>
      <c r="AZ30" s="676"/>
      <c r="BA30" s="676"/>
      <c r="BB30" s="676"/>
      <c r="BC30" s="676"/>
      <c r="BD30" s="676"/>
      <c r="BE30" s="676"/>
      <c r="BF30" s="677"/>
      <c r="BG30" s="654">
        <v>98.7</v>
      </c>
      <c r="BH30" s="655"/>
      <c r="BI30" s="655"/>
      <c r="BJ30" s="655"/>
      <c r="BK30" s="655"/>
      <c r="BL30" s="655"/>
      <c r="BM30" s="656">
        <v>94</v>
      </c>
      <c r="BN30" s="655"/>
      <c r="BO30" s="655"/>
      <c r="BP30" s="655"/>
      <c r="BQ30" s="657"/>
      <c r="BR30" s="654">
        <v>98.5</v>
      </c>
      <c r="BS30" s="655"/>
      <c r="BT30" s="655"/>
      <c r="BU30" s="655"/>
      <c r="BV30" s="655"/>
      <c r="BW30" s="655"/>
      <c r="BX30" s="656">
        <v>92.9</v>
      </c>
      <c r="BY30" s="655"/>
      <c r="BZ30" s="655"/>
      <c r="CA30" s="655"/>
      <c r="CB30" s="657"/>
      <c r="CD30" s="660"/>
      <c r="CE30" s="661"/>
      <c r="CF30" s="625" t="s">
        <v>289</v>
      </c>
      <c r="CG30" s="622"/>
      <c r="CH30" s="622"/>
      <c r="CI30" s="622"/>
      <c r="CJ30" s="622"/>
      <c r="CK30" s="622"/>
      <c r="CL30" s="622"/>
      <c r="CM30" s="622"/>
      <c r="CN30" s="622"/>
      <c r="CO30" s="622"/>
      <c r="CP30" s="622"/>
      <c r="CQ30" s="623"/>
      <c r="CR30" s="588">
        <v>2371213</v>
      </c>
      <c r="CS30" s="589"/>
      <c r="CT30" s="589"/>
      <c r="CU30" s="589"/>
      <c r="CV30" s="589"/>
      <c r="CW30" s="589"/>
      <c r="CX30" s="589"/>
      <c r="CY30" s="590"/>
      <c r="CZ30" s="591">
        <v>8.9</v>
      </c>
      <c r="DA30" s="609"/>
      <c r="DB30" s="609"/>
      <c r="DC30" s="610"/>
      <c r="DD30" s="594">
        <v>2358214</v>
      </c>
      <c r="DE30" s="589"/>
      <c r="DF30" s="589"/>
      <c r="DG30" s="589"/>
      <c r="DH30" s="589"/>
      <c r="DI30" s="589"/>
      <c r="DJ30" s="589"/>
      <c r="DK30" s="590"/>
      <c r="DL30" s="594">
        <v>2358214</v>
      </c>
      <c r="DM30" s="589"/>
      <c r="DN30" s="589"/>
      <c r="DO30" s="589"/>
      <c r="DP30" s="589"/>
      <c r="DQ30" s="589"/>
      <c r="DR30" s="589"/>
      <c r="DS30" s="589"/>
      <c r="DT30" s="589"/>
      <c r="DU30" s="589"/>
      <c r="DV30" s="590"/>
      <c r="DW30" s="611">
        <v>15.8</v>
      </c>
      <c r="DX30" s="612"/>
      <c r="DY30" s="612"/>
      <c r="DZ30" s="612"/>
      <c r="EA30" s="612"/>
      <c r="EB30" s="612"/>
      <c r="EC30" s="613"/>
    </row>
    <row r="31" spans="2:133" ht="11.25" customHeight="1">
      <c r="B31" s="585" t="s">
        <v>290</v>
      </c>
      <c r="C31" s="586"/>
      <c r="D31" s="586"/>
      <c r="E31" s="586"/>
      <c r="F31" s="586"/>
      <c r="G31" s="586"/>
      <c r="H31" s="586"/>
      <c r="I31" s="586"/>
      <c r="J31" s="586"/>
      <c r="K31" s="586"/>
      <c r="L31" s="586"/>
      <c r="M31" s="586"/>
      <c r="N31" s="586"/>
      <c r="O31" s="586"/>
      <c r="P31" s="586"/>
      <c r="Q31" s="587"/>
      <c r="R31" s="588">
        <v>676272</v>
      </c>
      <c r="S31" s="589"/>
      <c r="T31" s="589"/>
      <c r="U31" s="589"/>
      <c r="V31" s="589"/>
      <c r="W31" s="589"/>
      <c r="X31" s="589"/>
      <c r="Y31" s="590"/>
      <c r="Z31" s="641">
        <v>2.4</v>
      </c>
      <c r="AA31" s="641"/>
      <c r="AB31" s="641"/>
      <c r="AC31" s="641"/>
      <c r="AD31" s="642" t="s">
        <v>108</v>
      </c>
      <c r="AE31" s="642"/>
      <c r="AF31" s="642"/>
      <c r="AG31" s="642"/>
      <c r="AH31" s="642"/>
      <c r="AI31" s="642"/>
      <c r="AJ31" s="642"/>
      <c r="AK31" s="642"/>
      <c r="AL31" s="611" t="s">
        <v>108</v>
      </c>
      <c r="AM31" s="643"/>
      <c r="AN31" s="643"/>
      <c r="AO31" s="644"/>
      <c r="AP31" s="668"/>
      <c r="AQ31" s="669"/>
      <c r="AR31" s="669"/>
      <c r="AS31" s="669"/>
      <c r="AT31" s="673"/>
      <c r="AU31" s="181" t="s">
        <v>291</v>
      </c>
      <c r="AV31" s="181"/>
      <c r="AW31" s="181"/>
      <c r="AX31" s="585" t="s">
        <v>292</v>
      </c>
      <c r="AY31" s="586"/>
      <c r="AZ31" s="586"/>
      <c r="BA31" s="586"/>
      <c r="BB31" s="586"/>
      <c r="BC31" s="586"/>
      <c r="BD31" s="586"/>
      <c r="BE31" s="586"/>
      <c r="BF31" s="587"/>
      <c r="BG31" s="652">
        <v>98.9</v>
      </c>
      <c r="BH31" s="607"/>
      <c r="BI31" s="607"/>
      <c r="BJ31" s="607"/>
      <c r="BK31" s="607"/>
      <c r="BL31" s="607"/>
      <c r="BM31" s="643">
        <v>94.9</v>
      </c>
      <c r="BN31" s="653"/>
      <c r="BO31" s="653"/>
      <c r="BP31" s="653"/>
      <c r="BQ31" s="617"/>
      <c r="BR31" s="652">
        <v>98.7</v>
      </c>
      <c r="BS31" s="607"/>
      <c r="BT31" s="607"/>
      <c r="BU31" s="607"/>
      <c r="BV31" s="607"/>
      <c r="BW31" s="607"/>
      <c r="BX31" s="643">
        <v>93.9</v>
      </c>
      <c r="BY31" s="653"/>
      <c r="BZ31" s="653"/>
      <c r="CA31" s="653"/>
      <c r="CB31" s="617"/>
      <c r="CD31" s="660"/>
      <c r="CE31" s="661"/>
      <c r="CF31" s="625" t="s">
        <v>293</v>
      </c>
      <c r="CG31" s="622"/>
      <c r="CH31" s="622"/>
      <c r="CI31" s="622"/>
      <c r="CJ31" s="622"/>
      <c r="CK31" s="622"/>
      <c r="CL31" s="622"/>
      <c r="CM31" s="622"/>
      <c r="CN31" s="622"/>
      <c r="CO31" s="622"/>
      <c r="CP31" s="622"/>
      <c r="CQ31" s="623"/>
      <c r="CR31" s="588">
        <v>262385</v>
      </c>
      <c r="CS31" s="607"/>
      <c r="CT31" s="607"/>
      <c r="CU31" s="607"/>
      <c r="CV31" s="607"/>
      <c r="CW31" s="607"/>
      <c r="CX31" s="607"/>
      <c r="CY31" s="608"/>
      <c r="CZ31" s="591">
        <v>1</v>
      </c>
      <c r="DA31" s="609"/>
      <c r="DB31" s="609"/>
      <c r="DC31" s="610"/>
      <c r="DD31" s="594">
        <v>261112</v>
      </c>
      <c r="DE31" s="607"/>
      <c r="DF31" s="607"/>
      <c r="DG31" s="607"/>
      <c r="DH31" s="607"/>
      <c r="DI31" s="607"/>
      <c r="DJ31" s="607"/>
      <c r="DK31" s="608"/>
      <c r="DL31" s="594">
        <v>261112</v>
      </c>
      <c r="DM31" s="607"/>
      <c r="DN31" s="607"/>
      <c r="DO31" s="607"/>
      <c r="DP31" s="607"/>
      <c r="DQ31" s="607"/>
      <c r="DR31" s="607"/>
      <c r="DS31" s="607"/>
      <c r="DT31" s="607"/>
      <c r="DU31" s="607"/>
      <c r="DV31" s="608"/>
      <c r="DW31" s="611">
        <v>1.8</v>
      </c>
      <c r="DX31" s="612"/>
      <c r="DY31" s="612"/>
      <c r="DZ31" s="612"/>
      <c r="EA31" s="612"/>
      <c r="EB31" s="612"/>
      <c r="EC31" s="613"/>
    </row>
    <row r="32" spans="2:133" ht="11.25" customHeight="1">
      <c r="B32" s="585" t="s">
        <v>294</v>
      </c>
      <c r="C32" s="586"/>
      <c r="D32" s="586"/>
      <c r="E32" s="586"/>
      <c r="F32" s="586"/>
      <c r="G32" s="586"/>
      <c r="H32" s="586"/>
      <c r="I32" s="586"/>
      <c r="J32" s="586"/>
      <c r="K32" s="586"/>
      <c r="L32" s="586"/>
      <c r="M32" s="586"/>
      <c r="N32" s="586"/>
      <c r="O32" s="586"/>
      <c r="P32" s="586"/>
      <c r="Q32" s="587"/>
      <c r="R32" s="588">
        <v>209599</v>
      </c>
      <c r="S32" s="589"/>
      <c r="T32" s="589"/>
      <c r="U32" s="589"/>
      <c r="V32" s="589"/>
      <c r="W32" s="589"/>
      <c r="X32" s="589"/>
      <c r="Y32" s="590"/>
      <c r="Z32" s="641">
        <v>0.8</v>
      </c>
      <c r="AA32" s="641"/>
      <c r="AB32" s="641"/>
      <c r="AC32" s="641"/>
      <c r="AD32" s="642">
        <v>838</v>
      </c>
      <c r="AE32" s="642"/>
      <c r="AF32" s="642"/>
      <c r="AG32" s="642"/>
      <c r="AH32" s="642"/>
      <c r="AI32" s="642"/>
      <c r="AJ32" s="642"/>
      <c r="AK32" s="642"/>
      <c r="AL32" s="611">
        <v>0</v>
      </c>
      <c r="AM32" s="643"/>
      <c r="AN32" s="643"/>
      <c r="AO32" s="644"/>
      <c r="AP32" s="670"/>
      <c r="AQ32" s="671"/>
      <c r="AR32" s="671"/>
      <c r="AS32" s="671"/>
      <c r="AT32" s="674"/>
      <c r="AU32" s="183"/>
      <c r="AV32" s="183"/>
      <c r="AW32" s="183"/>
      <c r="AX32" s="569" t="s">
        <v>295</v>
      </c>
      <c r="AY32" s="570"/>
      <c r="AZ32" s="570"/>
      <c r="BA32" s="570"/>
      <c r="BB32" s="570"/>
      <c r="BC32" s="570"/>
      <c r="BD32" s="570"/>
      <c r="BE32" s="570"/>
      <c r="BF32" s="571"/>
      <c r="BG32" s="651">
        <v>98.5</v>
      </c>
      <c r="BH32" s="573"/>
      <c r="BI32" s="573"/>
      <c r="BJ32" s="573"/>
      <c r="BK32" s="573"/>
      <c r="BL32" s="573"/>
      <c r="BM32" s="636">
        <v>92.7</v>
      </c>
      <c r="BN32" s="573"/>
      <c r="BO32" s="573"/>
      <c r="BP32" s="573"/>
      <c r="BQ32" s="630"/>
      <c r="BR32" s="651">
        <v>98.2</v>
      </c>
      <c r="BS32" s="573"/>
      <c r="BT32" s="573"/>
      <c r="BU32" s="573"/>
      <c r="BV32" s="573"/>
      <c r="BW32" s="573"/>
      <c r="BX32" s="636">
        <v>91.4</v>
      </c>
      <c r="BY32" s="573"/>
      <c r="BZ32" s="573"/>
      <c r="CA32" s="573"/>
      <c r="CB32" s="630"/>
      <c r="CD32" s="662"/>
      <c r="CE32" s="663"/>
      <c r="CF32" s="625" t="s">
        <v>296</v>
      </c>
      <c r="CG32" s="622"/>
      <c r="CH32" s="622"/>
      <c r="CI32" s="622"/>
      <c r="CJ32" s="622"/>
      <c r="CK32" s="622"/>
      <c r="CL32" s="622"/>
      <c r="CM32" s="622"/>
      <c r="CN32" s="622"/>
      <c r="CO32" s="622"/>
      <c r="CP32" s="622"/>
      <c r="CQ32" s="623"/>
      <c r="CR32" s="588">
        <v>2296</v>
      </c>
      <c r="CS32" s="589"/>
      <c r="CT32" s="589"/>
      <c r="CU32" s="589"/>
      <c r="CV32" s="589"/>
      <c r="CW32" s="589"/>
      <c r="CX32" s="589"/>
      <c r="CY32" s="590"/>
      <c r="CZ32" s="591">
        <v>0</v>
      </c>
      <c r="DA32" s="609"/>
      <c r="DB32" s="609"/>
      <c r="DC32" s="610"/>
      <c r="DD32" s="594">
        <v>2296</v>
      </c>
      <c r="DE32" s="589"/>
      <c r="DF32" s="589"/>
      <c r="DG32" s="589"/>
      <c r="DH32" s="589"/>
      <c r="DI32" s="589"/>
      <c r="DJ32" s="589"/>
      <c r="DK32" s="590"/>
      <c r="DL32" s="594">
        <v>2296</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297</v>
      </c>
      <c r="C33" s="586"/>
      <c r="D33" s="586"/>
      <c r="E33" s="586"/>
      <c r="F33" s="586"/>
      <c r="G33" s="586"/>
      <c r="H33" s="586"/>
      <c r="I33" s="586"/>
      <c r="J33" s="586"/>
      <c r="K33" s="586"/>
      <c r="L33" s="586"/>
      <c r="M33" s="586"/>
      <c r="N33" s="586"/>
      <c r="O33" s="586"/>
      <c r="P33" s="586"/>
      <c r="Q33" s="587"/>
      <c r="R33" s="588">
        <v>3284300</v>
      </c>
      <c r="S33" s="589"/>
      <c r="T33" s="589"/>
      <c r="U33" s="589"/>
      <c r="V33" s="589"/>
      <c r="W33" s="589"/>
      <c r="X33" s="589"/>
      <c r="Y33" s="590"/>
      <c r="Z33" s="641">
        <v>11.8</v>
      </c>
      <c r="AA33" s="641"/>
      <c r="AB33" s="641"/>
      <c r="AC33" s="641"/>
      <c r="AD33" s="642" t="s">
        <v>108</v>
      </c>
      <c r="AE33" s="642"/>
      <c r="AF33" s="642"/>
      <c r="AG33" s="642"/>
      <c r="AH33" s="642"/>
      <c r="AI33" s="642"/>
      <c r="AJ33" s="642"/>
      <c r="AK33" s="642"/>
      <c r="AL33" s="611" t="s">
        <v>108</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298</v>
      </c>
      <c r="CE33" s="622"/>
      <c r="CF33" s="622"/>
      <c r="CG33" s="622"/>
      <c r="CH33" s="622"/>
      <c r="CI33" s="622"/>
      <c r="CJ33" s="622"/>
      <c r="CK33" s="622"/>
      <c r="CL33" s="622"/>
      <c r="CM33" s="622"/>
      <c r="CN33" s="622"/>
      <c r="CO33" s="622"/>
      <c r="CP33" s="622"/>
      <c r="CQ33" s="623"/>
      <c r="CR33" s="588">
        <v>8948846</v>
      </c>
      <c r="CS33" s="607"/>
      <c r="CT33" s="607"/>
      <c r="CU33" s="607"/>
      <c r="CV33" s="607"/>
      <c r="CW33" s="607"/>
      <c r="CX33" s="607"/>
      <c r="CY33" s="608"/>
      <c r="CZ33" s="591">
        <v>33.6</v>
      </c>
      <c r="DA33" s="609"/>
      <c r="DB33" s="609"/>
      <c r="DC33" s="610"/>
      <c r="DD33" s="594">
        <v>7522900</v>
      </c>
      <c r="DE33" s="607"/>
      <c r="DF33" s="607"/>
      <c r="DG33" s="607"/>
      <c r="DH33" s="607"/>
      <c r="DI33" s="607"/>
      <c r="DJ33" s="607"/>
      <c r="DK33" s="608"/>
      <c r="DL33" s="594">
        <v>5859882</v>
      </c>
      <c r="DM33" s="607"/>
      <c r="DN33" s="607"/>
      <c r="DO33" s="607"/>
      <c r="DP33" s="607"/>
      <c r="DQ33" s="607"/>
      <c r="DR33" s="607"/>
      <c r="DS33" s="607"/>
      <c r="DT33" s="607"/>
      <c r="DU33" s="607"/>
      <c r="DV33" s="608"/>
      <c r="DW33" s="611">
        <v>39.299999999999997</v>
      </c>
      <c r="DX33" s="612"/>
      <c r="DY33" s="612"/>
      <c r="DZ33" s="612"/>
      <c r="EA33" s="612"/>
      <c r="EB33" s="612"/>
      <c r="EC33" s="613"/>
    </row>
    <row r="34" spans="2:133" ht="11.25" customHeight="1">
      <c r="B34" s="585" t="s">
        <v>299</v>
      </c>
      <c r="C34" s="586"/>
      <c r="D34" s="586"/>
      <c r="E34" s="586"/>
      <c r="F34" s="586"/>
      <c r="G34" s="586"/>
      <c r="H34" s="586"/>
      <c r="I34" s="586"/>
      <c r="J34" s="586"/>
      <c r="K34" s="586"/>
      <c r="L34" s="586"/>
      <c r="M34" s="586"/>
      <c r="N34" s="586"/>
      <c r="O34" s="586"/>
      <c r="P34" s="586"/>
      <c r="Q34" s="587"/>
      <c r="R34" s="588" t="s">
        <v>108</v>
      </c>
      <c r="S34" s="589"/>
      <c r="T34" s="589"/>
      <c r="U34" s="589"/>
      <c r="V34" s="589"/>
      <c r="W34" s="589"/>
      <c r="X34" s="589"/>
      <c r="Y34" s="590"/>
      <c r="Z34" s="641" t="s">
        <v>108</v>
      </c>
      <c r="AA34" s="641"/>
      <c r="AB34" s="641"/>
      <c r="AC34" s="641"/>
      <c r="AD34" s="642" t="s">
        <v>108</v>
      </c>
      <c r="AE34" s="642"/>
      <c r="AF34" s="642"/>
      <c r="AG34" s="642"/>
      <c r="AH34" s="642"/>
      <c r="AI34" s="642"/>
      <c r="AJ34" s="642"/>
      <c r="AK34" s="642"/>
      <c r="AL34" s="611" t="s">
        <v>108</v>
      </c>
      <c r="AM34" s="643"/>
      <c r="AN34" s="643"/>
      <c r="AO34" s="644"/>
      <c r="AP34" s="186"/>
      <c r="AQ34" s="648" t="s">
        <v>300</v>
      </c>
      <c r="AR34" s="649"/>
      <c r="AS34" s="649"/>
      <c r="AT34" s="649"/>
      <c r="AU34" s="649"/>
      <c r="AV34" s="649"/>
      <c r="AW34" s="649"/>
      <c r="AX34" s="649"/>
      <c r="AY34" s="649"/>
      <c r="AZ34" s="649"/>
      <c r="BA34" s="649"/>
      <c r="BB34" s="649"/>
      <c r="BC34" s="649"/>
      <c r="BD34" s="649"/>
      <c r="BE34" s="649"/>
      <c r="BF34" s="650"/>
      <c r="BG34" s="648" t="s">
        <v>301</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302</v>
      </c>
      <c r="CE34" s="622"/>
      <c r="CF34" s="622"/>
      <c r="CG34" s="622"/>
      <c r="CH34" s="622"/>
      <c r="CI34" s="622"/>
      <c r="CJ34" s="622"/>
      <c r="CK34" s="622"/>
      <c r="CL34" s="622"/>
      <c r="CM34" s="622"/>
      <c r="CN34" s="622"/>
      <c r="CO34" s="622"/>
      <c r="CP34" s="622"/>
      <c r="CQ34" s="623"/>
      <c r="CR34" s="588">
        <v>3106863</v>
      </c>
      <c r="CS34" s="589"/>
      <c r="CT34" s="589"/>
      <c r="CU34" s="589"/>
      <c r="CV34" s="589"/>
      <c r="CW34" s="589"/>
      <c r="CX34" s="589"/>
      <c r="CY34" s="590"/>
      <c r="CZ34" s="591">
        <v>11.7</v>
      </c>
      <c r="DA34" s="609"/>
      <c r="DB34" s="609"/>
      <c r="DC34" s="610"/>
      <c r="DD34" s="594">
        <v>2456713</v>
      </c>
      <c r="DE34" s="589"/>
      <c r="DF34" s="589"/>
      <c r="DG34" s="589"/>
      <c r="DH34" s="589"/>
      <c r="DI34" s="589"/>
      <c r="DJ34" s="589"/>
      <c r="DK34" s="590"/>
      <c r="DL34" s="594">
        <v>2226987</v>
      </c>
      <c r="DM34" s="589"/>
      <c r="DN34" s="589"/>
      <c r="DO34" s="589"/>
      <c r="DP34" s="589"/>
      <c r="DQ34" s="589"/>
      <c r="DR34" s="589"/>
      <c r="DS34" s="589"/>
      <c r="DT34" s="589"/>
      <c r="DU34" s="589"/>
      <c r="DV34" s="590"/>
      <c r="DW34" s="611">
        <v>14.9</v>
      </c>
      <c r="DX34" s="612"/>
      <c r="DY34" s="612"/>
      <c r="DZ34" s="612"/>
      <c r="EA34" s="612"/>
      <c r="EB34" s="612"/>
      <c r="EC34" s="613"/>
    </row>
    <row r="35" spans="2:133" ht="11.25" customHeight="1">
      <c r="B35" s="585" t="s">
        <v>303</v>
      </c>
      <c r="C35" s="586"/>
      <c r="D35" s="586"/>
      <c r="E35" s="586"/>
      <c r="F35" s="586"/>
      <c r="G35" s="586"/>
      <c r="H35" s="586"/>
      <c r="I35" s="586"/>
      <c r="J35" s="586"/>
      <c r="K35" s="586"/>
      <c r="L35" s="586"/>
      <c r="M35" s="586"/>
      <c r="N35" s="586"/>
      <c r="O35" s="586"/>
      <c r="P35" s="586"/>
      <c r="Q35" s="587"/>
      <c r="R35" s="588">
        <v>1053800</v>
      </c>
      <c r="S35" s="589"/>
      <c r="T35" s="589"/>
      <c r="U35" s="589"/>
      <c r="V35" s="589"/>
      <c r="W35" s="589"/>
      <c r="X35" s="589"/>
      <c r="Y35" s="590"/>
      <c r="Z35" s="641">
        <v>3.8</v>
      </c>
      <c r="AA35" s="641"/>
      <c r="AB35" s="641"/>
      <c r="AC35" s="641"/>
      <c r="AD35" s="642" t="s">
        <v>108</v>
      </c>
      <c r="AE35" s="642"/>
      <c r="AF35" s="642"/>
      <c r="AG35" s="642"/>
      <c r="AH35" s="642"/>
      <c r="AI35" s="642"/>
      <c r="AJ35" s="642"/>
      <c r="AK35" s="642"/>
      <c r="AL35" s="611" t="s">
        <v>108</v>
      </c>
      <c r="AM35" s="643"/>
      <c r="AN35" s="643"/>
      <c r="AO35" s="644"/>
      <c r="AP35" s="186"/>
      <c r="AQ35" s="645" t="s">
        <v>304</v>
      </c>
      <c r="AR35" s="646"/>
      <c r="AS35" s="646"/>
      <c r="AT35" s="646"/>
      <c r="AU35" s="646"/>
      <c r="AV35" s="646"/>
      <c r="AW35" s="646"/>
      <c r="AX35" s="646"/>
      <c r="AY35" s="647"/>
      <c r="AZ35" s="638">
        <v>3823683</v>
      </c>
      <c r="BA35" s="639"/>
      <c r="BB35" s="639"/>
      <c r="BC35" s="639"/>
      <c r="BD35" s="639"/>
      <c r="BE35" s="639"/>
      <c r="BF35" s="640"/>
      <c r="BG35" s="645" t="s">
        <v>305</v>
      </c>
      <c r="BH35" s="646"/>
      <c r="BI35" s="646"/>
      <c r="BJ35" s="646"/>
      <c r="BK35" s="646"/>
      <c r="BL35" s="646"/>
      <c r="BM35" s="646"/>
      <c r="BN35" s="646"/>
      <c r="BO35" s="646"/>
      <c r="BP35" s="646"/>
      <c r="BQ35" s="646"/>
      <c r="BR35" s="646"/>
      <c r="BS35" s="646"/>
      <c r="BT35" s="646"/>
      <c r="BU35" s="647"/>
      <c r="BV35" s="638">
        <v>20625</v>
      </c>
      <c r="BW35" s="639"/>
      <c r="BX35" s="639"/>
      <c r="BY35" s="639"/>
      <c r="BZ35" s="639"/>
      <c r="CA35" s="639"/>
      <c r="CB35" s="640"/>
      <c r="CD35" s="625" t="s">
        <v>306</v>
      </c>
      <c r="CE35" s="622"/>
      <c r="CF35" s="622"/>
      <c r="CG35" s="622"/>
      <c r="CH35" s="622"/>
      <c r="CI35" s="622"/>
      <c r="CJ35" s="622"/>
      <c r="CK35" s="622"/>
      <c r="CL35" s="622"/>
      <c r="CM35" s="622"/>
      <c r="CN35" s="622"/>
      <c r="CO35" s="622"/>
      <c r="CP35" s="622"/>
      <c r="CQ35" s="623"/>
      <c r="CR35" s="588">
        <v>91971</v>
      </c>
      <c r="CS35" s="607"/>
      <c r="CT35" s="607"/>
      <c r="CU35" s="607"/>
      <c r="CV35" s="607"/>
      <c r="CW35" s="607"/>
      <c r="CX35" s="607"/>
      <c r="CY35" s="608"/>
      <c r="CZ35" s="591">
        <v>0.3</v>
      </c>
      <c r="DA35" s="609"/>
      <c r="DB35" s="609"/>
      <c r="DC35" s="610"/>
      <c r="DD35" s="594">
        <v>88294</v>
      </c>
      <c r="DE35" s="607"/>
      <c r="DF35" s="607"/>
      <c r="DG35" s="607"/>
      <c r="DH35" s="607"/>
      <c r="DI35" s="607"/>
      <c r="DJ35" s="607"/>
      <c r="DK35" s="608"/>
      <c r="DL35" s="594">
        <v>87117</v>
      </c>
      <c r="DM35" s="607"/>
      <c r="DN35" s="607"/>
      <c r="DO35" s="607"/>
      <c r="DP35" s="607"/>
      <c r="DQ35" s="607"/>
      <c r="DR35" s="607"/>
      <c r="DS35" s="607"/>
      <c r="DT35" s="607"/>
      <c r="DU35" s="607"/>
      <c r="DV35" s="608"/>
      <c r="DW35" s="611">
        <v>0.6</v>
      </c>
      <c r="DX35" s="612"/>
      <c r="DY35" s="612"/>
      <c r="DZ35" s="612"/>
      <c r="EA35" s="612"/>
      <c r="EB35" s="612"/>
      <c r="EC35" s="613"/>
    </row>
    <row r="36" spans="2:133" ht="11.25" customHeight="1">
      <c r="B36" s="569" t="s">
        <v>307</v>
      </c>
      <c r="C36" s="570"/>
      <c r="D36" s="570"/>
      <c r="E36" s="570"/>
      <c r="F36" s="570"/>
      <c r="G36" s="570"/>
      <c r="H36" s="570"/>
      <c r="I36" s="570"/>
      <c r="J36" s="570"/>
      <c r="K36" s="570"/>
      <c r="L36" s="570"/>
      <c r="M36" s="570"/>
      <c r="N36" s="570"/>
      <c r="O36" s="570"/>
      <c r="P36" s="570"/>
      <c r="Q36" s="571"/>
      <c r="R36" s="572">
        <v>27891012</v>
      </c>
      <c r="S36" s="629"/>
      <c r="T36" s="629"/>
      <c r="U36" s="629"/>
      <c r="V36" s="629"/>
      <c r="W36" s="629"/>
      <c r="X36" s="629"/>
      <c r="Y36" s="632"/>
      <c r="Z36" s="633">
        <v>100</v>
      </c>
      <c r="AA36" s="633"/>
      <c r="AB36" s="633"/>
      <c r="AC36" s="633"/>
      <c r="AD36" s="634">
        <v>13847944</v>
      </c>
      <c r="AE36" s="634"/>
      <c r="AF36" s="634"/>
      <c r="AG36" s="634"/>
      <c r="AH36" s="634"/>
      <c r="AI36" s="634"/>
      <c r="AJ36" s="634"/>
      <c r="AK36" s="634"/>
      <c r="AL36" s="635">
        <v>100</v>
      </c>
      <c r="AM36" s="636"/>
      <c r="AN36" s="636"/>
      <c r="AO36" s="637"/>
      <c r="AQ36" s="614" t="s">
        <v>308</v>
      </c>
      <c r="AR36" s="615"/>
      <c r="AS36" s="615"/>
      <c r="AT36" s="615"/>
      <c r="AU36" s="615"/>
      <c r="AV36" s="615"/>
      <c r="AW36" s="615"/>
      <c r="AX36" s="615"/>
      <c r="AY36" s="616"/>
      <c r="AZ36" s="588">
        <v>1654771</v>
      </c>
      <c r="BA36" s="589"/>
      <c r="BB36" s="589"/>
      <c r="BC36" s="589"/>
      <c r="BD36" s="607"/>
      <c r="BE36" s="607"/>
      <c r="BF36" s="617"/>
      <c r="BG36" s="625" t="s">
        <v>309</v>
      </c>
      <c r="BH36" s="622"/>
      <c r="BI36" s="622"/>
      <c r="BJ36" s="622"/>
      <c r="BK36" s="622"/>
      <c r="BL36" s="622"/>
      <c r="BM36" s="622"/>
      <c r="BN36" s="622"/>
      <c r="BO36" s="622"/>
      <c r="BP36" s="622"/>
      <c r="BQ36" s="622"/>
      <c r="BR36" s="622"/>
      <c r="BS36" s="622"/>
      <c r="BT36" s="622"/>
      <c r="BU36" s="623"/>
      <c r="BV36" s="588">
        <v>-106035</v>
      </c>
      <c r="BW36" s="589"/>
      <c r="BX36" s="589"/>
      <c r="BY36" s="589"/>
      <c r="BZ36" s="589"/>
      <c r="CA36" s="589"/>
      <c r="CB36" s="624"/>
      <c r="CD36" s="625" t="s">
        <v>310</v>
      </c>
      <c r="CE36" s="622"/>
      <c r="CF36" s="622"/>
      <c r="CG36" s="622"/>
      <c r="CH36" s="622"/>
      <c r="CI36" s="622"/>
      <c r="CJ36" s="622"/>
      <c r="CK36" s="622"/>
      <c r="CL36" s="622"/>
      <c r="CM36" s="622"/>
      <c r="CN36" s="622"/>
      <c r="CO36" s="622"/>
      <c r="CP36" s="622"/>
      <c r="CQ36" s="623"/>
      <c r="CR36" s="588">
        <v>3333296</v>
      </c>
      <c r="CS36" s="589"/>
      <c r="CT36" s="589"/>
      <c r="CU36" s="589"/>
      <c r="CV36" s="589"/>
      <c r="CW36" s="589"/>
      <c r="CX36" s="589"/>
      <c r="CY36" s="590"/>
      <c r="CZ36" s="591">
        <v>12.5</v>
      </c>
      <c r="DA36" s="609"/>
      <c r="DB36" s="609"/>
      <c r="DC36" s="610"/>
      <c r="DD36" s="594">
        <v>3122817</v>
      </c>
      <c r="DE36" s="589"/>
      <c r="DF36" s="589"/>
      <c r="DG36" s="589"/>
      <c r="DH36" s="589"/>
      <c r="DI36" s="589"/>
      <c r="DJ36" s="589"/>
      <c r="DK36" s="590"/>
      <c r="DL36" s="594">
        <v>1968798</v>
      </c>
      <c r="DM36" s="589"/>
      <c r="DN36" s="589"/>
      <c r="DO36" s="589"/>
      <c r="DP36" s="589"/>
      <c r="DQ36" s="589"/>
      <c r="DR36" s="589"/>
      <c r="DS36" s="589"/>
      <c r="DT36" s="589"/>
      <c r="DU36" s="589"/>
      <c r="DV36" s="590"/>
      <c r="DW36" s="611">
        <v>13.2</v>
      </c>
      <c r="DX36" s="612"/>
      <c r="DY36" s="612"/>
      <c r="DZ36" s="612"/>
      <c r="EA36" s="612"/>
      <c r="EB36" s="612"/>
      <c r="EC36" s="613"/>
    </row>
    <row r="37" spans="2:133" ht="11.25" customHeight="1">
      <c r="AQ37" s="614" t="s">
        <v>311</v>
      </c>
      <c r="AR37" s="615"/>
      <c r="AS37" s="615"/>
      <c r="AT37" s="615"/>
      <c r="AU37" s="615"/>
      <c r="AV37" s="615"/>
      <c r="AW37" s="615"/>
      <c r="AX37" s="615"/>
      <c r="AY37" s="616"/>
      <c r="AZ37" s="588">
        <v>16781</v>
      </c>
      <c r="BA37" s="589"/>
      <c r="BB37" s="589"/>
      <c r="BC37" s="589"/>
      <c r="BD37" s="607"/>
      <c r="BE37" s="607"/>
      <c r="BF37" s="617"/>
      <c r="BG37" s="625" t="s">
        <v>312</v>
      </c>
      <c r="BH37" s="622"/>
      <c r="BI37" s="622"/>
      <c r="BJ37" s="622"/>
      <c r="BK37" s="622"/>
      <c r="BL37" s="622"/>
      <c r="BM37" s="622"/>
      <c r="BN37" s="622"/>
      <c r="BO37" s="622"/>
      <c r="BP37" s="622"/>
      <c r="BQ37" s="622"/>
      <c r="BR37" s="622"/>
      <c r="BS37" s="622"/>
      <c r="BT37" s="622"/>
      <c r="BU37" s="623"/>
      <c r="BV37" s="588">
        <v>9779</v>
      </c>
      <c r="BW37" s="589"/>
      <c r="BX37" s="589"/>
      <c r="BY37" s="589"/>
      <c r="BZ37" s="589"/>
      <c r="CA37" s="589"/>
      <c r="CB37" s="624"/>
      <c r="CD37" s="625" t="s">
        <v>313</v>
      </c>
      <c r="CE37" s="622"/>
      <c r="CF37" s="622"/>
      <c r="CG37" s="622"/>
      <c r="CH37" s="622"/>
      <c r="CI37" s="622"/>
      <c r="CJ37" s="622"/>
      <c r="CK37" s="622"/>
      <c r="CL37" s="622"/>
      <c r="CM37" s="622"/>
      <c r="CN37" s="622"/>
      <c r="CO37" s="622"/>
      <c r="CP37" s="622"/>
      <c r="CQ37" s="623"/>
      <c r="CR37" s="588">
        <v>812772</v>
      </c>
      <c r="CS37" s="607"/>
      <c r="CT37" s="607"/>
      <c r="CU37" s="607"/>
      <c r="CV37" s="607"/>
      <c r="CW37" s="607"/>
      <c r="CX37" s="607"/>
      <c r="CY37" s="608"/>
      <c r="CZ37" s="591">
        <v>3.1</v>
      </c>
      <c r="DA37" s="609"/>
      <c r="DB37" s="609"/>
      <c r="DC37" s="610"/>
      <c r="DD37" s="594">
        <v>812772</v>
      </c>
      <c r="DE37" s="607"/>
      <c r="DF37" s="607"/>
      <c r="DG37" s="607"/>
      <c r="DH37" s="607"/>
      <c r="DI37" s="607"/>
      <c r="DJ37" s="607"/>
      <c r="DK37" s="608"/>
      <c r="DL37" s="594">
        <v>736397</v>
      </c>
      <c r="DM37" s="607"/>
      <c r="DN37" s="607"/>
      <c r="DO37" s="607"/>
      <c r="DP37" s="607"/>
      <c r="DQ37" s="607"/>
      <c r="DR37" s="607"/>
      <c r="DS37" s="607"/>
      <c r="DT37" s="607"/>
      <c r="DU37" s="607"/>
      <c r="DV37" s="608"/>
      <c r="DW37" s="611">
        <v>4.9000000000000004</v>
      </c>
      <c r="DX37" s="612"/>
      <c r="DY37" s="612"/>
      <c r="DZ37" s="612"/>
      <c r="EA37" s="612"/>
      <c r="EB37" s="612"/>
      <c r="EC37" s="613"/>
    </row>
    <row r="38" spans="2:133" ht="11.25" customHeight="1">
      <c r="AQ38" s="614" t="s">
        <v>314</v>
      </c>
      <c r="AR38" s="615"/>
      <c r="AS38" s="615"/>
      <c r="AT38" s="615"/>
      <c r="AU38" s="615"/>
      <c r="AV38" s="615"/>
      <c r="AW38" s="615"/>
      <c r="AX38" s="615"/>
      <c r="AY38" s="616"/>
      <c r="AZ38" s="588" t="s">
        <v>108</v>
      </c>
      <c r="BA38" s="589"/>
      <c r="BB38" s="589"/>
      <c r="BC38" s="589"/>
      <c r="BD38" s="607"/>
      <c r="BE38" s="607"/>
      <c r="BF38" s="617"/>
      <c r="BG38" s="625" t="s">
        <v>315</v>
      </c>
      <c r="BH38" s="622"/>
      <c r="BI38" s="622"/>
      <c r="BJ38" s="622"/>
      <c r="BK38" s="622"/>
      <c r="BL38" s="622"/>
      <c r="BM38" s="622"/>
      <c r="BN38" s="622"/>
      <c r="BO38" s="622"/>
      <c r="BP38" s="622"/>
      <c r="BQ38" s="622"/>
      <c r="BR38" s="622"/>
      <c r="BS38" s="622"/>
      <c r="BT38" s="622"/>
      <c r="BU38" s="623"/>
      <c r="BV38" s="588">
        <v>17183</v>
      </c>
      <c r="BW38" s="589"/>
      <c r="BX38" s="589"/>
      <c r="BY38" s="589"/>
      <c r="BZ38" s="589"/>
      <c r="CA38" s="589"/>
      <c r="CB38" s="624"/>
      <c r="CD38" s="625" t="s">
        <v>316</v>
      </c>
      <c r="CE38" s="622"/>
      <c r="CF38" s="622"/>
      <c r="CG38" s="622"/>
      <c r="CH38" s="622"/>
      <c r="CI38" s="622"/>
      <c r="CJ38" s="622"/>
      <c r="CK38" s="622"/>
      <c r="CL38" s="622"/>
      <c r="CM38" s="622"/>
      <c r="CN38" s="622"/>
      <c r="CO38" s="622"/>
      <c r="CP38" s="622"/>
      <c r="CQ38" s="623"/>
      <c r="CR38" s="588">
        <v>2152131</v>
      </c>
      <c r="CS38" s="589"/>
      <c r="CT38" s="589"/>
      <c r="CU38" s="589"/>
      <c r="CV38" s="589"/>
      <c r="CW38" s="589"/>
      <c r="CX38" s="589"/>
      <c r="CY38" s="590"/>
      <c r="CZ38" s="591">
        <v>8.1</v>
      </c>
      <c r="DA38" s="609"/>
      <c r="DB38" s="609"/>
      <c r="DC38" s="610"/>
      <c r="DD38" s="594">
        <v>1693661</v>
      </c>
      <c r="DE38" s="589"/>
      <c r="DF38" s="589"/>
      <c r="DG38" s="589"/>
      <c r="DH38" s="589"/>
      <c r="DI38" s="589"/>
      <c r="DJ38" s="589"/>
      <c r="DK38" s="590"/>
      <c r="DL38" s="594">
        <v>1576750</v>
      </c>
      <c r="DM38" s="589"/>
      <c r="DN38" s="589"/>
      <c r="DO38" s="589"/>
      <c r="DP38" s="589"/>
      <c r="DQ38" s="589"/>
      <c r="DR38" s="589"/>
      <c r="DS38" s="589"/>
      <c r="DT38" s="589"/>
      <c r="DU38" s="589"/>
      <c r="DV38" s="590"/>
      <c r="DW38" s="611">
        <v>10.6</v>
      </c>
      <c r="DX38" s="612"/>
      <c r="DY38" s="612"/>
      <c r="DZ38" s="612"/>
      <c r="EA38" s="612"/>
      <c r="EB38" s="612"/>
      <c r="EC38" s="613"/>
    </row>
    <row r="39" spans="2:133" ht="11.25" customHeight="1">
      <c r="AQ39" s="614" t="s">
        <v>317</v>
      </c>
      <c r="AR39" s="615"/>
      <c r="AS39" s="615"/>
      <c r="AT39" s="615"/>
      <c r="AU39" s="615"/>
      <c r="AV39" s="615"/>
      <c r="AW39" s="615"/>
      <c r="AX39" s="615"/>
      <c r="AY39" s="616"/>
      <c r="AZ39" s="588" t="s">
        <v>108</v>
      </c>
      <c r="BA39" s="589"/>
      <c r="BB39" s="589"/>
      <c r="BC39" s="589"/>
      <c r="BD39" s="607"/>
      <c r="BE39" s="607"/>
      <c r="BF39" s="617"/>
      <c r="BG39" s="618" t="s">
        <v>318</v>
      </c>
      <c r="BH39" s="619"/>
      <c r="BI39" s="619"/>
      <c r="BJ39" s="619"/>
      <c r="BK39" s="619"/>
      <c r="BL39" s="187"/>
      <c r="BM39" s="622" t="s">
        <v>319</v>
      </c>
      <c r="BN39" s="622"/>
      <c r="BO39" s="622"/>
      <c r="BP39" s="622"/>
      <c r="BQ39" s="622"/>
      <c r="BR39" s="622"/>
      <c r="BS39" s="622"/>
      <c r="BT39" s="622"/>
      <c r="BU39" s="623"/>
      <c r="BV39" s="588">
        <v>79</v>
      </c>
      <c r="BW39" s="589"/>
      <c r="BX39" s="589"/>
      <c r="BY39" s="589"/>
      <c r="BZ39" s="589"/>
      <c r="CA39" s="589"/>
      <c r="CB39" s="624"/>
      <c r="CD39" s="625" t="s">
        <v>320</v>
      </c>
      <c r="CE39" s="622"/>
      <c r="CF39" s="622"/>
      <c r="CG39" s="622"/>
      <c r="CH39" s="622"/>
      <c r="CI39" s="622"/>
      <c r="CJ39" s="622"/>
      <c r="CK39" s="622"/>
      <c r="CL39" s="622"/>
      <c r="CM39" s="622"/>
      <c r="CN39" s="622"/>
      <c r="CO39" s="622"/>
      <c r="CP39" s="622"/>
      <c r="CQ39" s="623"/>
      <c r="CR39" s="588">
        <v>100842</v>
      </c>
      <c r="CS39" s="607"/>
      <c r="CT39" s="607"/>
      <c r="CU39" s="607"/>
      <c r="CV39" s="607"/>
      <c r="CW39" s="607"/>
      <c r="CX39" s="607"/>
      <c r="CY39" s="608"/>
      <c r="CZ39" s="591">
        <v>0.4</v>
      </c>
      <c r="DA39" s="609"/>
      <c r="DB39" s="609"/>
      <c r="DC39" s="610"/>
      <c r="DD39" s="594">
        <v>4673</v>
      </c>
      <c r="DE39" s="607"/>
      <c r="DF39" s="607"/>
      <c r="DG39" s="607"/>
      <c r="DH39" s="607"/>
      <c r="DI39" s="607"/>
      <c r="DJ39" s="607"/>
      <c r="DK39" s="608"/>
      <c r="DL39" s="594" t="s">
        <v>108</v>
      </c>
      <c r="DM39" s="607"/>
      <c r="DN39" s="607"/>
      <c r="DO39" s="607"/>
      <c r="DP39" s="607"/>
      <c r="DQ39" s="607"/>
      <c r="DR39" s="607"/>
      <c r="DS39" s="607"/>
      <c r="DT39" s="607"/>
      <c r="DU39" s="607"/>
      <c r="DV39" s="608"/>
      <c r="DW39" s="611" t="s">
        <v>108</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321</v>
      </c>
      <c r="AR40" s="615"/>
      <c r="AS40" s="615"/>
      <c r="AT40" s="615"/>
      <c r="AU40" s="615"/>
      <c r="AV40" s="615"/>
      <c r="AW40" s="615"/>
      <c r="AX40" s="615"/>
      <c r="AY40" s="616"/>
      <c r="AZ40" s="588">
        <v>708530</v>
      </c>
      <c r="BA40" s="589"/>
      <c r="BB40" s="589"/>
      <c r="BC40" s="589"/>
      <c r="BD40" s="607"/>
      <c r="BE40" s="607"/>
      <c r="BF40" s="617"/>
      <c r="BG40" s="618"/>
      <c r="BH40" s="619"/>
      <c r="BI40" s="619"/>
      <c r="BJ40" s="619"/>
      <c r="BK40" s="619"/>
      <c r="BL40" s="187"/>
      <c r="BM40" s="622" t="s">
        <v>322</v>
      </c>
      <c r="BN40" s="622"/>
      <c r="BO40" s="622"/>
      <c r="BP40" s="622"/>
      <c r="BQ40" s="622"/>
      <c r="BR40" s="622"/>
      <c r="BS40" s="622"/>
      <c r="BT40" s="622"/>
      <c r="BU40" s="623"/>
      <c r="BV40" s="588">
        <v>109</v>
      </c>
      <c r="BW40" s="589"/>
      <c r="BX40" s="589"/>
      <c r="BY40" s="589"/>
      <c r="BZ40" s="589"/>
      <c r="CA40" s="589"/>
      <c r="CB40" s="624"/>
      <c r="CD40" s="625" t="s">
        <v>323</v>
      </c>
      <c r="CE40" s="622"/>
      <c r="CF40" s="622"/>
      <c r="CG40" s="622"/>
      <c r="CH40" s="622"/>
      <c r="CI40" s="622"/>
      <c r="CJ40" s="622"/>
      <c r="CK40" s="622"/>
      <c r="CL40" s="622"/>
      <c r="CM40" s="622"/>
      <c r="CN40" s="622"/>
      <c r="CO40" s="622"/>
      <c r="CP40" s="622"/>
      <c r="CQ40" s="623"/>
      <c r="CR40" s="588">
        <v>163743</v>
      </c>
      <c r="CS40" s="589"/>
      <c r="CT40" s="589"/>
      <c r="CU40" s="589"/>
      <c r="CV40" s="589"/>
      <c r="CW40" s="589"/>
      <c r="CX40" s="589"/>
      <c r="CY40" s="590"/>
      <c r="CZ40" s="591">
        <v>0.6</v>
      </c>
      <c r="DA40" s="609"/>
      <c r="DB40" s="609"/>
      <c r="DC40" s="610"/>
      <c r="DD40" s="594">
        <v>156742</v>
      </c>
      <c r="DE40" s="589"/>
      <c r="DF40" s="589"/>
      <c r="DG40" s="589"/>
      <c r="DH40" s="589"/>
      <c r="DI40" s="589"/>
      <c r="DJ40" s="589"/>
      <c r="DK40" s="590"/>
      <c r="DL40" s="594">
        <v>230</v>
      </c>
      <c r="DM40" s="589"/>
      <c r="DN40" s="589"/>
      <c r="DO40" s="589"/>
      <c r="DP40" s="589"/>
      <c r="DQ40" s="589"/>
      <c r="DR40" s="589"/>
      <c r="DS40" s="589"/>
      <c r="DT40" s="589"/>
      <c r="DU40" s="589"/>
      <c r="DV40" s="590"/>
      <c r="DW40" s="611">
        <v>0</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324</v>
      </c>
      <c r="AR41" s="627"/>
      <c r="AS41" s="627"/>
      <c r="AT41" s="627"/>
      <c r="AU41" s="627"/>
      <c r="AV41" s="627"/>
      <c r="AW41" s="627"/>
      <c r="AX41" s="627"/>
      <c r="AY41" s="628"/>
      <c r="AZ41" s="572">
        <v>1443601</v>
      </c>
      <c r="BA41" s="629"/>
      <c r="BB41" s="629"/>
      <c r="BC41" s="629"/>
      <c r="BD41" s="573"/>
      <c r="BE41" s="573"/>
      <c r="BF41" s="630"/>
      <c r="BG41" s="620"/>
      <c r="BH41" s="621"/>
      <c r="BI41" s="621"/>
      <c r="BJ41" s="621"/>
      <c r="BK41" s="621"/>
      <c r="BL41" s="189"/>
      <c r="BM41" s="627" t="s">
        <v>325</v>
      </c>
      <c r="BN41" s="627"/>
      <c r="BO41" s="627"/>
      <c r="BP41" s="627"/>
      <c r="BQ41" s="627"/>
      <c r="BR41" s="627"/>
      <c r="BS41" s="627"/>
      <c r="BT41" s="627"/>
      <c r="BU41" s="628"/>
      <c r="BV41" s="572">
        <v>251</v>
      </c>
      <c r="BW41" s="629"/>
      <c r="BX41" s="629"/>
      <c r="BY41" s="629"/>
      <c r="BZ41" s="629"/>
      <c r="CA41" s="629"/>
      <c r="CB41" s="631"/>
      <c r="CD41" s="625" t="s">
        <v>326</v>
      </c>
      <c r="CE41" s="622"/>
      <c r="CF41" s="622"/>
      <c r="CG41" s="622"/>
      <c r="CH41" s="622"/>
      <c r="CI41" s="622"/>
      <c r="CJ41" s="622"/>
      <c r="CK41" s="622"/>
      <c r="CL41" s="622"/>
      <c r="CM41" s="622"/>
      <c r="CN41" s="622"/>
      <c r="CO41" s="622"/>
      <c r="CP41" s="622"/>
      <c r="CQ41" s="623"/>
      <c r="CR41" s="588" t="s">
        <v>212</v>
      </c>
      <c r="CS41" s="607"/>
      <c r="CT41" s="607"/>
      <c r="CU41" s="607"/>
      <c r="CV41" s="607"/>
      <c r="CW41" s="607"/>
      <c r="CX41" s="607"/>
      <c r="CY41" s="608"/>
      <c r="CZ41" s="591" t="s">
        <v>212</v>
      </c>
      <c r="DA41" s="609"/>
      <c r="DB41" s="609"/>
      <c r="DC41" s="610"/>
      <c r="DD41" s="594" t="s">
        <v>212</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328</v>
      </c>
      <c r="CE42" s="586"/>
      <c r="CF42" s="586"/>
      <c r="CG42" s="586"/>
      <c r="CH42" s="586"/>
      <c r="CI42" s="586"/>
      <c r="CJ42" s="586"/>
      <c r="CK42" s="586"/>
      <c r="CL42" s="586"/>
      <c r="CM42" s="586"/>
      <c r="CN42" s="586"/>
      <c r="CO42" s="586"/>
      <c r="CP42" s="586"/>
      <c r="CQ42" s="587"/>
      <c r="CR42" s="588">
        <v>4080978</v>
      </c>
      <c r="CS42" s="589"/>
      <c r="CT42" s="589"/>
      <c r="CU42" s="589"/>
      <c r="CV42" s="589"/>
      <c r="CW42" s="589"/>
      <c r="CX42" s="589"/>
      <c r="CY42" s="590"/>
      <c r="CZ42" s="591">
        <v>15.3</v>
      </c>
      <c r="DA42" s="592"/>
      <c r="DB42" s="592"/>
      <c r="DC42" s="593"/>
      <c r="DD42" s="594">
        <v>874477</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330</v>
      </c>
      <c r="CE43" s="586"/>
      <c r="CF43" s="586"/>
      <c r="CG43" s="586"/>
      <c r="CH43" s="586"/>
      <c r="CI43" s="586"/>
      <c r="CJ43" s="586"/>
      <c r="CK43" s="586"/>
      <c r="CL43" s="586"/>
      <c r="CM43" s="586"/>
      <c r="CN43" s="586"/>
      <c r="CO43" s="586"/>
      <c r="CP43" s="586"/>
      <c r="CQ43" s="587"/>
      <c r="CR43" s="588">
        <v>167845</v>
      </c>
      <c r="CS43" s="607"/>
      <c r="CT43" s="607"/>
      <c r="CU43" s="607"/>
      <c r="CV43" s="607"/>
      <c r="CW43" s="607"/>
      <c r="CX43" s="607"/>
      <c r="CY43" s="608"/>
      <c r="CZ43" s="591">
        <v>0.6</v>
      </c>
      <c r="DA43" s="609"/>
      <c r="DB43" s="609"/>
      <c r="DC43" s="610"/>
      <c r="DD43" s="594">
        <v>167845</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331</v>
      </c>
      <c r="CD44" s="601" t="s">
        <v>284</v>
      </c>
      <c r="CE44" s="602"/>
      <c r="CF44" s="585" t="s">
        <v>332</v>
      </c>
      <c r="CG44" s="586"/>
      <c r="CH44" s="586"/>
      <c r="CI44" s="586"/>
      <c r="CJ44" s="586"/>
      <c r="CK44" s="586"/>
      <c r="CL44" s="586"/>
      <c r="CM44" s="586"/>
      <c r="CN44" s="586"/>
      <c r="CO44" s="586"/>
      <c r="CP44" s="586"/>
      <c r="CQ44" s="587"/>
      <c r="CR44" s="588">
        <v>4080824</v>
      </c>
      <c r="CS44" s="589"/>
      <c r="CT44" s="589"/>
      <c r="CU44" s="589"/>
      <c r="CV44" s="589"/>
      <c r="CW44" s="589"/>
      <c r="CX44" s="589"/>
      <c r="CY44" s="590"/>
      <c r="CZ44" s="591">
        <v>15.3</v>
      </c>
      <c r="DA44" s="592"/>
      <c r="DB44" s="592"/>
      <c r="DC44" s="593"/>
      <c r="DD44" s="594">
        <v>874323</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333</v>
      </c>
      <c r="CG45" s="586"/>
      <c r="CH45" s="586"/>
      <c r="CI45" s="586"/>
      <c r="CJ45" s="586"/>
      <c r="CK45" s="586"/>
      <c r="CL45" s="586"/>
      <c r="CM45" s="586"/>
      <c r="CN45" s="586"/>
      <c r="CO45" s="586"/>
      <c r="CP45" s="586"/>
      <c r="CQ45" s="587"/>
      <c r="CR45" s="588">
        <v>1865576</v>
      </c>
      <c r="CS45" s="607"/>
      <c r="CT45" s="607"/>
      <c r="CU45" s="607"/>
      <c r="CV45" s="607"/>
      <c r="CW45" s="607"/>
      <c r="CX45" s="607"/>
      <c r="CY45" s="608"/>
      <c r="CZ45" s="591">
        <v>7</v>
      </c>
      <c r="DA45" s="609"/>
      <c r="DB45" s="609"/>
      <c r="DC45" s="610"/>
      <c r="DD45" s="594">
        <v>135836</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334</v>
      </c>
      <c r="CG46" s="586"/>
      <c r="CH46" s="586"/>
      <c r="CI46" s="586"/>
      <c r="CJ46" s="586"/>
      <c r="CK46" s="586"/>
      <c r="CL46" s="586"/>
      <c r="CM46" s="586"/>
      <c r="CN46" s="586"/>
      <c r="CO46" s="586"/>
      <c r="CP46" s="586"/>
      <c r="CQ46" s="587"/>
      <c r="CR46" s="588">
        <v>2215248</v>
      </c>
      <c r="CS46" s="589"/>
      <c r="CT46" s="589"/>
      <c r="CU46" s="589"/>
      <c r="CV46" s="589"/>
      <c r="CW46" s="589"/>
      <c r="CX46" s="589"/>
      <c r="CY46" s="590"/>
      <c r="CZ46" s="591">
        <v>8.3000000000000007</v>
      </c>
      <c r="DA46" s="592"/>
      <c r="DB46" s="592"/>
      <c r="DC46" s="593"/>
      <c r="DD46" s="594">
        <v>738487</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335</v>
      </c>
      <c r="CG47" s="586"/>
      <c r="CH47" s="586"/>
      <c r="CI47" s="586"/>
      <c r="CJ47" s="586"/>
      <c r="CK47" s="586"/>
      <c r="CL47" s="586"/>
      <c r="CM47" s="586"/>
      <c r="CN47" s="586"/>
      <c r="CO47" s="586"/>
      <c r="CP47" s="586"/>
      <c r="CQ47" s="587"/>
      <c r="CR47" s="588">
        <v>154</v>
      </c>
      <c r="CS47" s="607"/>
      <c r="CT47" s="607"/>
      <c r="CU47" s="607"/>
      <c r="CV47" s="607"/>
      <c r="CW47" s="607"/>
      <c r="CX47" s="607"/>
      <c r="CY47" s="608"/>
      <c r="CZ47" s="591">
        <v>0</v>
      </c>
      <c r="DA47" s="609"/>
      <c r="DB47" s="609"/>
      <c r="DC47" s="610"/>
      <c r="DD47" s="594">
        <v>154</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336</v>
      </c>
      <c r="CG48" s="586"/>
      <c r="CH48" s="586"/>
      <c r="CI48" s="586"/>
      <c r="CJ48" s="586"/>
      <c r="CK48" s="586"/>
      <c r="CL48" s="586"/>
      <c r="CM48" s="586"/>
      <c r="CN48" s="586"/>
      <c r="CO48" s="586"/>
      <c r="CP48" s="586"/>
      <c r="CQ48" s="587"/>
      <c r="CR48" s="588" t="s">
        <v>118</v>
      </c>
      <c r="CS48" s="589"/>
      <c r="CT48" s="589"/>
      <c r="CU48" s="589"/>
      <c r="CV48" s="589"/>
      <c r="CW48" s="589"/>
      <c r="CX48" s="589"/>
      <c r="CY48" s="590"/>
      <c r="CZ48" s="591" t="s">
        <v>118</v>
      </c>
      <c r="DA48" s="592"/>
      <c r="DB48" s="592"/>
      <c r="DC48" s="593"/>
      <c r="DD48" s="594" t="s">
        <v>118</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337</v>
      </c>
      <c r="CE49" s="570"/>
      <c r="CF49" s="570"/>
      <c r="CG49" s="570"/>
      <c r="CH49" s="570"/>
      <c r="CI49" s="570"/>
      <c r="CJ49" s="570"/>
      <c r="CK49" s="570"/>
      <c r="CL49" s="570"/>
      <c r="CM49" s="570"/>
      <c r="CN49" s="570"/>
      <c r="CO49" s="570"/>
      <c r="CP49" s="570"/>
      <c r="CQ49" s="571"/>
      <c r="CR49" s="572">
        <v>26624332</v>
      </c>
      <c r="CS49" s="573"/>
      <c r="CT49" s="573"/>
      <c r="CU49" s="573"/>
      <c r="CV49" s="573"/>
      <c r="CW49" s="573"/>
      <c r="CX49" s="573"/>
      <c r="CY49" s="574"/>
      <c r="CZ49" s="575">
        <v>100</v>
      </c>
      <c r="DA49" s="576"/>
      <c r="DB49" s="576"/>
      <c r="DC49" s="577"/>
      <c r="DD49" s="578">
        <v>17485131</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339</v>
      </c>
      <c r="DK2" s="1107"/>
      <c r="DL2" s="1107"/>
      <c r="DM2" s="1107"/>
      <c r="DN2" s="1107"/>
      <c r="DO2" s="1108"/>
      <c r="DP2" s="200"/>
      <c r="DQ2" s="1106" t="s">
        <v>340</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341</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343</v>
      </c>
      <c r="B5" s="992"/>
      <c r="C5" s="992"/>
      <c r="D5" s="992"/>
      <c r="E5" s="992"/>
      <c r="F5" s="992"/>
      <c r="G5" s="992"/>
      <c r="H5" s="992"/>
      <c r="I5" s="992"/>
      <c r="J5" s="992"/>
      <c r="K5" s="992"/>
      <c r="L5" s="992"/>
      <c r="M5" s="992"/>
      <c r="N5" s="992"/>
      <c r="O5" s="992"/>
      <c r="P5" s="993"/>
      <c r="Q5" s="997" t="s">
        <v>344</v>
      </c>
      <c r="R5" s="998"/>
      <c r="S5" s="998"/>
      <c r="T5" s="998"/>
      <c r="U5" s="999"/>
      <c r="V5" s="997" t="s">
        <v>345</v>
      </c>
      <c r="W5" s="998"/>
      <c r="X5" s="998"/>
      <c r="Y5" s="998"/>
      <c r="Z5" s="999"/>
      <c r="AA5" s="997" t="s">
        <v>346</v>
      </c>
      <c r="AB5" s="998"/>
      <c r="AC5" s="998"/>
      <c r="AD5" s="998"/>
      <c r="AE5" s="998"/>
      <c r="AF5" s="1109" t="s">
        <v>347</v>
      </c>
      <c r="AG5" s="998"/>
      <c r="AH5" s="998"/>
      <c r="AI5" s="998"/>
      <c r="AJ5" s="1013"/>
      <c r="AK5" s="998" t="s">
        <v>348</v>
      </c>
      <c r="AL5" s="998"/>
      <c r="AM5" s="998"/>
      <c r="AN5" s="998"/>
      <c r="AO5" s="999"/>
      <c r="AP5" s="997" t="s">
        <v>349</v>
      </c>
      <c r="AQ5" s="998"/>
      <c r="AR5" s="998"/>
      <c r="AS5" s="998"/>
      <c r="AT5" s="999"/>
      <c r="AU5" s="997" t="s">
        <v>350</v>
      </c>
      <c r="AV5" s="998"/>
      <c r="AW5" s="998"/>
      <c r="AX5" s="998"/>
      <c r="AY5" s="1013"/>
      <c r="AZ5" s="207"/>
      <c r="BA5" s="207"/>
      <c r="BB5" s="207"/>
      <c r="BC5" s="207"/>
      <c r="BD5" s="207"/>
      <c r="BE5" s="208"/>
      <c r="BF5" s="208"/>
      <c r="BG5" s="208"/>
      <c r="BH5" s="208"/>
      <c r="BI5" s="208"/>
      <c r="BJ5" s="208"/>
      <c r="BK5" s="208"/>
      <c r="BL5" s="208"/>
      <c r="BM5" s="208"/>
      <c r="BN5" s="208"/>
      <c r="BO5" s="208"/>
      <c r="BP5" s="208"/>
      <c r="BQ5" s="991" t="s">
        <v>351</v>
      </c>
      <c r="BR5" s="992"/>
      <c r="BS5" s="992"/>
      <c r="BT5" s="992"/>
      <c r="BU5" s="992"/>
      <c r="BV5" s="992"/>
      <c r="BW5" s="992"/>
      <c r="BX5" s="992"/>
      <c r="BY5" s="992"/>
      <c r="BZ5" s="992"/>
      <c r="CA5" s="992"/>
      <c r="CB5" s="992"/>
      <c r="CC5" s="992"/>
      <c r="CD5" s="992"/>
      <c r="CE5" s="992"/>
      <c r="CF5" s="992"/>
      <c r="CG5" s="993"/>
      <c r="CH5" s="997" t="s">
        <v>352</v>
      </c>
      <c r="CI5" s="998"/>
      <c r="CJ5" s="998"/>
      <c r="CK5" s="998"/>
      <c r="CL5" s="999"/>
      <c r="CM5" s="997" t="s">
        <v>353</v>
      </c>
      <c r="CN5" s="998"/>
      <c r="CO5" s="998"/>
      <c r="CP5" s="998"/>
      <c r="CQ5" s="999"/>
      <c r="CR5" s="997" t="s">
        <v>354</v>
      </c>
      <c r="CS5" s="998"/>
      <c r="CT5" s="998"/>
      <c r="CU5" s="998"/>
      <c r="CV5" s="999"/>
      <c r="CW5" s="997" t="s">
        <v>355</v>
      </c>
      <c r="CX5" s="998"/>
      <c r="CY5" s="998"/>
      <c r="CZ5" s="998"/>
      <c r="DA5" s="999"/>
      <c r="DB5" s="997" t="s">
        <v>356</v>
      </c>
      <c r="DC5" s="998"/>
      <c r="DD5" s="998"/>
      <c r="DE5" s="998"/>
      <c r="DF5" s="999"/>
      <c r="DG5" s="1094" t="s">
        <v>357</v>
      </c>
      <c r="DH5" s="1095"/>
      <c r="DI5" s="1095"/>
      <c r="DJ5" s="1095"/>
      <c r="DK5" s="1096"/>
      <c r="DL5" s="1094" t="s">
        <v>358</v>
      </c>
      <c r="DM5" s="1095"/>
      <c r="DN5" s="1095"/>
      <c r="DO5" s="1095"/>
      <c r="DP5" s="1096"/>
      <c r="DQ5" s="997" t="s">
        <v>359</v>
      </c>
      <c r="DR5" s="998"/>
      <c r="DS5" s="998"/>
      <c r="DT5" s="998"/>
      <c r="DU5" s="999"/>
      <c r="DV5" s="997" t="s">
        <v>350</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360</v>
      </c>
      <c r="C7" s="1047"/>
      <c r="D7" s="1047"/>
      <c r="E7" s="1047"/>
      <c r="F7" s="1047"/>
      <c r="G7" s="1047"/>
      <c r="H7" s="1047"/>
      <c r="I7" s="1047"/>
      <c r="J7" s="1047"/>
      <c r="K7" s="1047"/>
      <c r="L7" s="1047"/>
      <c r="M7" s="1047"/>
      <c r="N7" s="1047"/>
      <c r="O7" s="1047"/>
      <c r="P7" s="1048"/>
      <c r="Q7" s="1100">
        <v>27738</v>
      </c>
      <c r="R7" s="1101"/>
      <c r="S7" s="1101"/>
      <c r="T7" s="1101"/>
      <c r="U7" s="1101"/>
      <c r="V7" s="1101">
        <v>26493</v>
      </c>
      <c r="W7" s="1101"/>
      <c r="X7" s="1101"/>
      <c r="Y7" s="1101"/>
      <c r="Z7" s="1101"/>
      <c r="AA7" s="1101">
        <v>1245</v>
      </c>
      <c r="AB7" s="1101"/>
      <c r="AC7" s="1101"/>
      <c r="AD7" s="1101"/>
      <c r="AE7" s="1102"/>
      <c r="AF7" s="1103">
        <v>964</v>
      </c>
      <c r="AG7" s="1104"/>
      <c r="AH7" s="1104"/>
      <c r="AI7" s="1104"/>
      <c r="AJ7" s="1105"/>
      <c r="AK7" s="1087">
        <v>757</v>
      </c>
      <c r="AL7" s="1088"/>
      <c r="AM7" s="1088"/>
      <c r="AN7" s="1088"/>
      <c r="AO7" s="1088"/>
      <c r="AP7" s="1088">
        <v>25995</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544</v>
      </c>
      <c r="BT7" s="1092"/>
      <c r="BU7" s="1092"/>
      <c r="BV7" s="1092"/>
      <c r="BW7" s="1092"/>
      <c r="BX7" s="1092"/>
      <c r="BY7" s="1092"/>
      <c r="BZ7" s="1092"/>
      <c r="CA7" s="1092"/>
      <c r="CB7" s="1092"/>
      <c r="CC7" s="1092"/>
      <c r="CD7" s="1092"/>
      <c r="CE7" s="1092"/>
      <c r="CF7" s="1092"/>
      <c r="CG7" s="1093"/>
      <c r="CH7" s="1084">
        <v>-17</v>
      </c>
      <c r="CI7" s="1085"/>
      <c r="CJ7" s="1085"/>
      <c r="CK7" s="1085"/>
      <c r="CL7" s="1086"/>
      <c r="CM7" s="1084">
        <v>111</v>
      </c>
      <c r="CN7" s="1085"/>
      <c r="CO7" s="1085"/>
      <c r="CP7" s="1085"/>
      <c r="CQ7" s="1086"/>
      <c r="CR7" s="1084">
        <v>10</v>
      </c>
      <c r="CS7" s="1085"/>
      <c r="CT7" s="1085"/>
      <c r="CU7" s="1085"/>
      <c r="CV7" s="1086"/>
      <c r="CW7" s="1084">
        <v>25</v>
      </c>
      <c r="CX7" s="1085"/>
      <c r="CY7" s="1085"/>
      <c r="CZ7" s="1085"/>
      <c r="DA7" s="1086"/>
      <c r="DB7" s="1084" t="s">
        <v>477</v>
      </c>
      <c r="DC7" s="1085"/>
      <c r="DD7" s="1085"/>
      <c r="DE7" s="1085"/>
      <c r="DF7" s="1086"/>
      <c r="DG7" s="1084" t="s">
        <v>477</v>
      </c>
      <c r="DH7" s="1085"/>
      <c r="DI7" s="1085"/>
      <c r="DJ7" s="1085"/>
      <c r="DK7" s="1086"/>
      <c r="DL7" s="1084" t="s">
        <v>477</v>
      </c>
      <c r="DM7" s="1085"/>
      <c r="DN7" s="1085"/>
      <c r="DO7" s="1085"/>
      <c r="DP7" s="1086"/>
      <c r="DQ7" s="1084" t="s">
        <v>477</v>
      </c>
      <c r="DR7" s="1085"/>
      <c r="DS7" s="1085"/>
      <c r="DT7" s="1085"/>
      <c r="DU7" s="1086"/>
      <c r="DV7" s="1111"/>
      <c r="DW7" s="1112"/>
      <c r="DX7" s="1112"/>
      <c r="DY7" s="1112"/>
      <c r="DZ7" s="1113"/>
      <c r="EA7" s="205"/>
    </row>
    <row r="8" spans="1:131" s="206" customFormat="1" ht="26.25" customHeight="1">
      <c r="A8" s="212">
        <v>2</v>
      </c>
      <c r="B8" s="1033" t="s">
        <v>361</v>
      </c>
      <c r="C8" s="1034"/>
      <c r="D8" s="1034"/>
      <c r="E8" s="1034"/>
      <c r="F8" s="1034"/>
      <c r="G8" s="1034"/>
      <c r="H8" s="1034"/>
      <c r="I8" s="1034"/>
      <c r="J8" s="1034"/>
      <c r="K8" s="1034"/>
      <c r="L8" s="1034"/>
      <c r="M8" s="1034"/>
      <c r="N8" s="1034"/>
      <c r="O8" s="1034"/>
      <c r="P8" s="1035"/>
      <c r="Q8" s="1039">
        <v>27</v>
      </c>
      <c r="R8" s="1040"/>
      <c r="S8" s="1040"/>
      <c r="T8" s="1040"/>
      <c r="U8" s="1040"/>
      <c r="V8" s="1040">
        <v>23</v>
      </c>
      <c r="W8" s="1040"/>
      <c r="X8" s="1040"/>
      <c r="Y8" s="1040"/>
      <c r="Z8" s="1040"/>
      <c r="AA8" s="1040">
        <v>4</v>
      </c>
      <c r="AB8" s="1040"/>
      <c r="AC8" s="1040"/>
      <c r="AD8" s="1040"/>
      <c r="AE8" s="1041"/>
      <c r="AF8" s="1015">
        <v>4</v>
      </c>
      <c r="AG8" s="1016"/>
      <c r="AH8" s="1016"/>
      <c r="AI8" s="1016"/>
      <c r="AJ8" s="1017"/>
      <c r="AK8" s="1082" t="s">
        <v>538</v>
      </c>
      <c r="AL8" s="1083"/>
      <c r="AM8" s="1083"/>
      <c r="AN8" s="1083"/>
      <c r="AO8" s="1083"/>
      <c r="AP8" s="1083">
        <v>26</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33" t="s">
        <v>362</v>
      </c>
      <c r="C9" s="1034"/>
      <c r="D9" s="1034"/>
      <c r="E9" s="1034"/>
      <c r="F9" s="1034"/>
      <c r="G9" s="1034"/>
      <c r="H9" s="1034"/>
      <c r="I9" s="1034"/>
      <c r="J9" s="1034"/>
      <c r="K9" s="1034"/>
      <c r="L9" s="1034"/>
      <c r="M9" s="1034"/>
      <c r="N9" s="1034"/>
      <c r="O9" s="1034"/>
      <c r="P9" s="1035"/>
      <c r="Q9" s="1039">
        <v>446</v>
      </c>
      <c r="R9" s="1040"/>
      <c r="S9" s="1040"/>
      <c r="T9" s="1040"/>
      <c r="U9" s="1040"/>
      <c r="V9" s="1040">
        <v>348</v>
      </c>
      <c r="W9" s="1040"/>
      <c r="X9" s="1040"/>
      <c r="Y9" s="1040"/>
      <c r="Z9" s="1040"/>
      <c r="AA9" s="1040">
        <v>99</v>
      </c>
      <c r="AB9" s="1040"/>
      <c r="AC9" s="1040"/>
      <c r="AD9" s="1040"/>
      <c r="AE9" s="1041"/>
      <c r="AF9" s="1015">
        <v>73</v>
      </c>
      <c r="AG9" s="1016"/>
      <c r="AH9" s="1016"/>
      <c r="AI9" s="1016"/>
      <c r="AJ9" s="1017"/>
      <c r="AK9" s="1082">
        <v>89</v>
      </c>
      <c r="AL9" s="1083"/>
      <c r="AM9" s="1083"/>
      <c r="AN9" s="1083"/>
      <c r="AO9" s="1083"/>
      <c r="AP9" s="1083">
        <v>508</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363</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364</v>
      </c>
      <c r="B23" s="940" t="s">
        <v>365</v>
      </c>
      <c r="C23" s="941"/>
      <c r="D23" s="941"/>
      <c r="E23" s="941"/>
      <c r="F23" s="941"/>
      <c r="G23" s="941"/>
      <c r="H23" s="941"/>
      <c r="I23" s="941"/>
      <c r="J23" s="941"/>
      <c r="K23" s="941"/>
      <c r="L23" s="941"/>
      <c r="M23" s="941"/>
      <c r="N23" s="941"/>
      <c r="O23" s="941"/>
      <c r="P23" s="942"/>
      <c r="Q23" s="1064"/>
      <c r="R23" s="1065"/>
      <c r="S23" s="1065"/>
      <c r="T23" s="1065"/>
      <c r="U23" s="1065"/>
      <c r="V23" s="1065"/>
      <c r="W23" s="1065"/>
      <c r="X23" s="1065"/>
      <c r="Y23" s="1065"/>
      <c r="Z23" s="1065"/>
      <c r="AA23" s="1065"/>
      <c r="AB23" s="1065"/>
      <c r="AC23" s="1065"/>
      <c r="AD23" s="1065"/>
      <c r="AE23" s="1066"/>
      <c r="AF23" s="1067">
        <v>1040</v>
      </c>
      <c r="AG23" s="1065"/>
      <c r="AH23" s="1065"/>
      <c r="AI23" s="1065"/>
      <c r="AJ23" s="1068"/>
      <c r="AK23" s="1069"/>
      <c r="AL23" s="1070"/>
      <c r="AM23" s="1070"/>
      <c r="AN23" s="1070"/>
      <c r="AO23" s="1070"/>
      <c r="AP23" s="1065"/>
      <c r="AQ23" s="1065"/>
      <c r="AR23" s="1065"/>
      <c r="AS23" s="1065"/>
      <c r="AT23" s="1065"/>
      <c r="AU23" s="1071"/>
      <c r="AV23" s="1071"/>
      <c r="AW23" s="1071"/>
      <c r="AX23" s="1071"/>
      <c r="AY23" s="1072"/>
      <c r="AZ23" s="1061" t="s">
        <v>108</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366</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367</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343</v>
      </c>
      <c r="B26" s="992"/>
      <c r="C26" s="992"/>
      <c r="D26" s="992"/>
      <c r="E26" s="992"/>
      <c r="F26" s="992"/>
      <c r="G26" s="992"/>
      <c r="H26" s="992"/>
      <c r="I26" s="992"/>
      <c r="J26" s="992"/>
      <c r="K26" s="992"/>
      <c r="L26" s="992"/>
      <c r="M26" s="992"/>
      <c r="N26" s="992"/>
      <c r="O26" s="992"/>
      <c r="P26" s="993"/>
      <c r="Q26" s="997" t="s">
        <v>368</v>
      </c>
      <c r="R26" s="998"/>
      <c r="S26" s="998"/>
      <c r="T26" s="998"/>
      <c r="U26" s="999"/>
      <c r="V26" s="997" t="s">
        <v>369</v>
      </c>
      <c r="W26" s="998"/>
      <c r="X26" s="998"/>
      <c r="Y26" s="998"/>
      <c r="Z26" s="999"/>
      <c r="AA26" s="997" t="s">
        <v>370</v>
      </c>
      <c r="AB26" s="998"/>
      <c r="AC26" s="998"/>
      <c r="AD26" s="998"/>
      <c r="AE26" s="998"/>
      <c r="AF26" s="1055" t="s">
        <v>371</v>
      </c>
      <c r="AG26" s="1004"/>
      <c r="AH26" s="1004"/>
      <c r="AI26" s="1004"/>
      <c r="AJ26" s="1056"/>
      <c r="AK26" s="998" t="s">
        <v>372</v>
      </c>
      <c r="AL26" s="998"/>
      <c r="AM26" s="998"/>
      <c r="AN26" s="998"/>
      <c r="AO26" s="999"/>
      <c r="AP26" s="997" t="s">
        <v>373</v>
      </c>
      <c r="AQ26" s="998"/>
      <c r="AR26" s="998"/>
      <c r="AS26" s="998"/>
      <c r="AT26" s="999"/>
      <c r="AU26" s="997" t="s">
        <v>374</v>
      </c>
      <c r="AV26" s="998"/>
      <c r="AW26" s="998"/>
      <c r="AX26" s="998"/>
      <c r="AY26" s="999"/>
      <c r="AZ26" s="997" t="s">
        <v>375</v>
      </c>
      <c r="BA26" s="998"/>
      <c r="BB26" s="998"/>
      <c r="BC26" s="998"/>
      <c r="BD26" s="999"/>
      <c r="BE26" s="997" t="s">
        <v>350</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376</v>
      </c>
      <c r="C28" s="1047"/>
      <c r="D28" s="1047"/>
      <c r="E28" s="1047"/>
      <c r="F28" s="1047"/>
      <c r="G28" s="1047"/>
      <c r="H28" s="1047"/>
      <c r="I28" s="1047"/>
      <c r="J28" s="1047"/>
      <c r="K28" s="1047"/>
      <c r="L28" s="1047"/>
      <c r="M28" s="1047"/>
      <c r="N28" s="1047"/>
      <c r="O28" s="1047"/>
      <c r="P28" s="1048"/>
      <c r="Q28" s="1049">
        <v>7700</v>
      </c>
      <c r="R28" s="1050"/>
      <c r="S28" s="1050"/>
      <c r="T28" s="1050"/>
      <c r="U28" s="1050"/>
      <c r="V28" s="1050">
        <v>7679</v>
      </c>
      <c r="W28" s="1050"/>
      <c r="X28" s="1050"/>
      <c r="Y28" s="1050"/>
      <c r="Z28" s="1050"/>
      <c r="AA28" s="1050">
        <v>21</v>
      </c>
      <c r="AB28" s="1050"/>
      <c r="AC28" s="1050"/>
      <c r="AD28" s="1050"/>
      <c r="AE28" s="1051"/>
      <c r="AF28" s="1052">
        <v>21</v>
      </c>
      <c r="AG28" s="1050"/>
      <c r="AH28" s="1050"/>
      <c r="AI28" s="1050"/>
      <c r="AJ28" s="1053"/>
      <c r="AK28" s="1054">
        <v>709</v>
      </c>
      <c r="AL28" s="1042"/>
      <c r="AM28" s="1042"/>
      <c r="AN28" s="1042"/>
      <c r="AO28" s="1042"/>
      <c r="AP28" s="1042" t="s">
        <v>538</v>
      </c>
      <c r="AQ28" s="1042"/>
      <c r="AR28" s="1042"/>
      <c r="AS28" s="1042"/>
      <c r="AT28" s="1042"/>
      <c r="AU28" s="1042" t="s">
        <v>538</v>
      </c>
      <c r="AV28" s="1042"/>
      <c r="AW28" s="1042"/>
      <c r="AX28" s="1042"/>
      <c r="AY28" s="1042"/>
      <c r="AZ28" s="1043" t="s">
        <v>538</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377</v>
      </c>
      <c r="C29" s="1034"/>
      <c r="D29" s="1034"/>
      <c r="E29" s="1034"/>
      <c r="F29" s="1034"/>
      <c r="G29" s="1034"/>
      <c r="H29" s="1034"/>
      <c r="I29" s="1034"/>
      <c r="J29" s="1034"/>
      <c r="K29" s="1034"/>
      <c r="L29" s="1034"/>
      <c r="M29" s="1034"/>
      <c r="N29" s="1034"/>
      <c r="O29" s="1034"/>
      <c r="P29" s="1035"/>
      <c r="Q29" s="1039">
        <v>4847</v>
      </c>
      <c r="R29" s="1040"/>
      <c r="S29" s="1040"/>
      <c r="T29" s="1040"/>
      <c r="U29" s="1040"/>
      <c r="V29" s="1040">
        <v>4809</v>
      </c>
      <c r="W29" s="1040"/>
      <c r="X29" s="1040"/>
      <c r="Y29" s="1040"/>
      <c r="Z29" s="1040"/>
      <c r="AA29" s="1040">
        <v>38</v>
      </c>
      <c r="AB29" s="1040"/>
      <c r="AC29" s="1040"/>
      <c r="AD29" s="1040"/>
      <c r="AE29" s="1041"/>
      <c r="AF29" s="1015">
        <v>38</v>
      </c>
      <c r="AG29" s="1016"/>
      <c r="AH29" s="1016"/>
      <c r="AI29" s="1016"/>
      <c r="AJ29" s="1017"/>
      <c r="AK29" s="976">
        <v>655</v>
      </c>
      <c r="AL29" s="967"/>
      <c r="AM29" s="967"/>
      <c r="AN29" s="967"/>
      <c r="AO29" s="967"/>
      <c r="AP29" s="967" t="s">
        <v>538</v>
      </c>
      <c r="AQ29" s="967"/>
      <c r="AR29" s="967"/>
      <c r="AS29" s="967"/>
      <c r="AT29" s="967"/>
      <c r="AU29" s="967" t="s">
        <v>538</v>
      </c>
      <c r="AV29" s="967"/>
      <c r="AW29" s="967"/>
      <c r="AX29" s="967"/>
      <c r="AY29" s="967"/>
      <c r="AZ29" s="1038" t="s">
        <v>538</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378</v>
      </c>
      <c r="C30" s="1034"/>
      <c r="D30" s="1034"/>
      <c r="E30" s="1034"/>
      <c r="F30" s="1034"/>
      <c r="G30" s="1034"/>
      <c r="H30" s="1034"/>
      <c r="I30" s="1034"/>
      <c r="J30" s="1034"/>
      <c r="K30" s="1034"/>
      <c r="L30" s="1034"/>
      <c r="M30" s="1034"/>
      <c r="N30" s="1034"/>
      <c r="O30" s="1034"/>
      <c r="P30" s="1035"/>
      <c r="Q30" s="1039">
        <v>635</v>
      </c>
      <c r="R30" s="1040"/>
      <c r="S30" s="1040"/>
      <c r="T30" s="1040"/>
      <c r="U30" s="1040"/>
      <c r="V30" s="1040">
        <v>634</v>
      </c>
      <c r="W30" s="1040"/>
      <c r="X30" s="1040"/>
      <c r="Y30" s="1040"/>
      <c r="Z30" s="1040"/>
      <c r="AA30" s="1040">
        <v>1</v>
      </c>
      <c r="AB30" s="1040"/>
      <c r="AC30" s="1040"/>
      <c r="AD30" s="1040"/>
      <c r="AE30" s="1041"/>
      <c r="AF30" s="1015">
        <v>1</v>
      </c>
      <c r="AG30" s="1016"/>
      <c r="AH30" s="1016"/>
      <c r="AI30" s="1016"/>
      <c r="AJ30" s="1017"/>
      <c r="AK30" s="976">
        <v>182</v>
      </c>
      <c r="AL30" s="967"/>
      <c r="AM30" s="967"/>
      <c r="AN30" s="967"/>
      <c r="AO30" s="967"/>
      <c r="AP30" s="967" t="s">
        <v>538</v>
      </c>
      <c r="AQ30" s="967"/>
      <c r="AR30" s="967"/>
      <c r="AS30" s="967"/>
      <c r="AT30" s="967"/>
      <c r="AU30" s="967" t="s">
        <v>538</v>
      </c>
      <c r="AV30" s="967"/>
      <c r="AW30" s="967"/>
      <c r="AX30" s="967"/>
      <c r="AY30" s="967"/>
      <c r="AZ30" s="1038" t="s">
        <v>538</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379</v>
      </c>
      <c r="C31" s="1034"/>
      <c r="D31" s="1034"/>
      <c r="E31" s="1034"/>
      <c r="F31" s="1034"/>
      <c r="G31" s="1034"/>
      <c r="H31" s="1034"/>
      <c r="I31" s="1034"/>
      <c r="J31" s="1034"/>
      <c r="K31" s="1034"/>
      <c r="L31" s="1034"/>
      <c r="M31" s="1034"/>
      <c r="N31" s="1034"/>
      <c r="O31" s="1034"/>
      <c r="P31" s="1035"/>
      <c r="Q31" s="1039">
        <v>2287</v>
      </c>
      <c r="R31" s="1040"/>
      <c r="S31" s="1040"/>
      <c r="T31" s="1040"/>
      <c r="U31" s="1040"/>
      <c r="V31" s="1040">
        <v>1956</v>
      </c>
      <c r="W31" s="1040"/>
      <c r="X31" s="1040"/>
      <c r="Y31" s="1040"/>
      <c r="Z31" s="1040"/>
      <c r="AA31" s="1040">
        <v>331</v>
      </c>
      <c r="AB31" s="1040"/>
      <c r="AC31" s="1040"/>
      <c r="AD31" s="1040"/>
      <c r="AE31" s="1041"/>
      <c r="AF31" s="1015">
        <v>2444</v>
      </c>
      <c r="AG31" s="1016"/>
      <c r="AH31" s="1016"/>
      <c r="AI31" s="1016"/>
      <c r="AJ31" s="1017"/>
      <c r="AK31" s="976">
        <v>17</v>
      </c>
      <c r="AL31" s="967"/>
      <c r="AM31" s="967"/>
      <c r="AN31" s="967"/>
      <c r="AO31" s="967"/>
      <c r="AP31" s="967">
        <v>2972</v>
      </c>
      <c r="AQ31" s="967"/>
      <c r="AR31" s="967"/>
      <c r="AS31" s="967"/>
      <c r="AT31" s="967"/>
      <c r="AU31" s="967">
        <v>86</v>
      </c>
      <c r="AV31" s="967"/>
      <c r="AW31" s="967"/>
      <c r="AX31" s="967"/>
      <c r="AY31" s="967"/>
      <c r="AZ31" s="1038" t="s">
        <v>538</v>
      </c>
      <c r="BA31" s="1038"/>
      <c r="BB31" s="1038"/>
      <c r="BC31" s="1038"/>
      <c r="BD31" s="1038"/>
      <c r="BE31" s="1028" t="s">
        <v>380</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381</v>
      </c>
      <c r="C32" s="1034"/>
      <c r="D32" s="1034"/>
      <c r="E32" s="1034"/>
      <c r="F32" s="1034"/>
      <c r="G32" s="1034"/>
      <c r="H32" s="1034"/>
      <c r="I32" s="1034"/>
      <c r="J32" s="1034"/>
      <c r="K32" s="1034"/>
      <c r="L32" s="1034"/>
      <c r="M32" s="1034"/>
      <c r="N32" s="1034"/>
      <c r="O32" s="1034"/>
      <c r="P32" s="1035"/>
      <c r="Q32" s="1039">
        <v>2975</v>
      </c>
      <c r="R32" s="1040"/>
      <c r="S32" s="1040"/>
      <c r="T32" s="1040"/>
      <c r="U32" s="1040"/>
      <c r="V32" s="1040">
        <v>2438</v>
      </c>
      <c r="W32" s="1040"/>
      <c r="X32" s="1040"/>
      <c r="Y32" s="1040"/>
      <c r="Z32" s="1040"/>
      <c r="AA32" s="1040">
        <v>537</v>
      </c>
      <c r="AB32" s="1040"/>
      <c r="AC32" s="1040"/>
      <c r="AD32" s="1040"/>
      <c r="AE32" s="1041"/>
      <c r="AF32" s="1015">
        <v>1021</v>
      </c>
      <c r="AG32" s="1016"/>
      <c r="AH32" s="1016"/>
      <c r="AI32" s="1016"/>
      <c r="AJ32" s="1017"/>
      <c r="AK32" s="976">
        <v>1655</v>
      </c>
      <c r="AL32" s="967"/>
      <c r="AM32" s="967"/>
      <c r="AN32" s="967"/>
      <c r="AO32" s="967"/>
      <c r="AP32" s="967">
        <v>19588</v>
      </c>
      <c r="AQ32" s="967"/>
      <c r="AR32" s="967"/>
      <c r="AS32" s="967"/>
      <c r="AT32" s="967"/>
      <c r="AU32" s="967">
        <v>12105</v>
      </c>
      <c r="AV32" s="967"/>
      <c r="AW32" s="967"/>
      <c r="AX32" s="967"/>
      <c r="AY32" s="967"/>
      <c r="AZ32" s="1038" t="s">
        <v>538</v>
      </c>
      <c r="BA32" s="1038"/>
      <c r="BB32" s="1038"/>
      <c r="BC32" s="1038"/>
      <c r="BD32" s="1038"/>
      <c r="BE32" s="1028" t="s">
        <v>380</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c r="C33" s="1034"/>
      <c r="D33" s="1034"/>
      <c r="E33" s="1034"/>
      <c r="F33" s="1034"/>
      <c r="G33" s="1034"/>
      <c r="H33" s="1034"/>
      <c r="I33" s="1034"/>
      <c r="J33" s="1034"/>
      <c r="K33" s="1034"/>
      <c r="L33" s="1034"/>
      <c r="M33" s="1034"/>
      <c r="N33" s="1034"/>
      <c r="O33" s="1034"/>
      <c r="P33" s="1035"/>
      <c r="Q33" s="1039"/>
      <c r="R33" s="1040"/>
      <c r="S33" s="1040"/>
      <c r="T33" s="1040"/>
      <c r="U33" s="1040"/>
      <c r="V33" s="1040"/>
      <c r="W33" s="1040"/>
      <c r="X33" s="1040"/>
      <c r="Y33" s="1040"/>
      <c r="Z33" s="1040"/>
      <c r="AA33" s="1040"/>
      <c r="AB33" s="1040"/>
      <c r="AC33" s="1040"/>
      <c r="AD33" s="1040"/>
      <c r="AE33" s="1041"/>
      <c r="AF33" s="1015"/>
      <c r="AG33" s="1016"/>
      <c r="AH33" s="1016"/>
      <c r="AI33" s="1016"/>
      <c r="AJ33" s="1017"/>
      <c r="AK33" s="976"/>
      <c r="AL33" s="967"/>
      <c r="AM33" s="967"/>
      <c r="AN33" s="967"/>
      <c r="AO33" s="967"/>
      <c r="AP33" s="967"/>
      <c r="AQ33" s="967"/>
      <c r="AR33" s="967"/>
      <c r="AS33" s="967"/>
      <c r="AT33" s="967"/>
      <c r="AU33" s="967"/>
      <c r="AV33" s="967"/>
      <c r="AW33" s="967"/>
      <c r="AX33" s="967"/>
      <c r="AY33" s="967"/>
      <c r="AZ33" s="1038"/>
      <c r="BA33" s="1038"/>
      <c r="BB33" s="1038"/>
      <c r="BC33" s="1038"/>
      <c r="BD33" s="1038"/>
      <c r="BE33" s="1028"/>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382</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364</v>
      </c>
      <c r="B63" s="940" t="s">
        <v>383</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3524</v>
      </c>
      <c r="AG63" s="955"/>
      <c r="AH63" s="955"/>
      <c r="AI63" s="955"/>
      <c r="AJ63" s="1026"/>
      <c r="AK63" s="1027"/>
      <c r="AL63" s="959"/>
      <c r="AM63" s="959"/>
      <c r="AN63" s="959"/>
      <c r="AO63" s="959"/>
      <c r="AP63" s="955"/>
      <c r="AQ63" s="955"/>
      <c r="AR63" s="955"/>
      <c r="AS63" s="955"/>
      <c r="AT63" s="955"/>
      <c r="AU63" s="955"/>
      <c r="AV63" s="955"/>
      <c r="AW63" s="955"/>
      <c r="AX63" s="955"/>
      <c r="AY63" s="955"/>
      <c r="AZ63" s="1021"/>
      <c r="BA63" s="1021"/>
      <c r="BB63" s="1021"/>
      <c r="BC63" s="1021"/>
      <c r="BD63" s="1021"/>
      <c r="BE63" s="956"/>
      <c r="BF63" s="956"/>
      <c r="BG63" s="956"/>
      <c r="BH63" s="956"/>
      <c r="BI63" s="957"/>
      <c r="BJ63" s="1022" t="s">
        <v>108</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385</v>
      </c>
      <c r="B66" s="992"/>
      <c r="C66" s="992"/>
      <c r="D66" s="992"/>
      <c r="E66" s="992"/>
      <c r="F66" s="992"/>
      <c r="G66" s="992"/>
      <c r="H66" s="992"/>
      <c r="I66" s="992"/>
      <c r="J66" s="992"/>
      <c r="K66" s="992"/>
      <c r="L66" s="992"/>
      <c r="M66" s="992"/>
      <c r="N66" s="992"/>
      <c r="O66" s="992"/>
      <c r="P66" s="993"/>
      <c r="Q66" s="997" t="s">
        <v>368</v>
      </c>
      <c r="R66" s="998"/>
      <c r="S66" s="998"/>
      <c r="T66" s="998"/>
      <c r="U66" s="999"/>
      <c r="V66" s="997" t="s">
        <v>369</v>
      </c>
      <c r="W66" s="998"/>
      <c r="X66" s="998"/>
      <c r="Y66" s="998"/>
      <c r="Z66" s="999"/>
      <c r="AA66" s="997" t="s">
        <v>370</v>
      </c>
      <c r="AB66" s="998"/>
      <c r="AC66" s="998"/>
      <c r="AD66" s="998"/>
      <c r="AE66" s="999"/>
      <c r="AF66" s="1003" t="s">
        <v>371</v>
      </c>
      <c r="AG66" s="1004"/>
      <c r="AH66" s="1004"/>
      <c r="AI66" s="1004"/>
      <c r="AJ66" s="1005"/>
      <c r="AK66" s="997" t="s">
        <v>372</v>
      </c>
      <c r="AL66" s="992"/>
      <c r="AM66" s="992"/>
      <c r="AN66" s="992"/>
      <c r="AO66" s="993"/>
      <c r="AP66" s="997" t="s">
        <v>373</v>
      </c>
      <c r="AQ66" s="998"/>
      <c r="AR66" s="998"/>
      <c r="AS66" s="998"/>
      <c r="AT66" s="999"/>
      <c r="AU66" s="997" t="s">
        <v>386</v>
      </c>
      <c r="AV66" s="998"/>
      <c r="AW66" s="998"/>
      <c r="AX66" s="998"/>
      <c r="AY66" s="999"/>
      <c r="AZ66" s="997" t="s">
        <v>350</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539</v>
      </c>
      <c r="C68" s="982"/>
      <c r="D68" s="982"/>
      <c r="E68" s="982"/>
      <c r="F68" s="982"/>
      <c r="G68" s="982"/>
      <c r="H68" s="982"/>
      <c r="I68" s="982"/>
      <c r="J68" s="982"/>
      <c r="K68" s="982"/>
      <c r="L68" s="982"/>
      <c r="M68" s="982"/>
      <c r="N68" s="982"/>
      <c r="O68" s="982"/>
      <c r="P68" s="983"/>
      <c r="Q68" s="984">
        <v>15434</v>
      </c>
      <c r="R68" s="978"/>
      <c r="S68" s="978"/>
      <c r="T68" s="978"/>
      <c r="U68" s="978"/>
      <c r="V68" s="978">
        <v>15147</v>
      </c>
      <c r="W68" s="978"/>
      <c r="X68" s="978"/>
      <c r="Y68" s="978"/>
      <c r="Z68" s="978"/>
      <c r="AA68" s="978">
        <v>287</v>
      </c>
      <c r="AB68" s="978"/>
      <c r="AC68" s="978"/>
      <c r="AD68" s="978"/>
      <c r="AE68" s="978"/>
      <c r="AF68" s="978">
        <v>279</v>
      </c>
      <c r="AG68" s="978"/>
      <c r="AH68" s="978"/>
      <c r="AI68" s="978"/>
      <c r="AJ68" s="978"/>
      <c r="AK68" s="978">
        <v>8</v>
      </c>
      <c r="AL68" s="978"/>
      <c r="AM68" s="978"/>
      <c r="AN68" s="978"/>
      <c r="AO68" s="978"/>
      <c r="AP68" s="978">
        <v>5606</v>
      </c>
      <c r="AQ68" s="978"/>
      <c r="AR68" s="978"/>
      <c r="AS68" s="978"/>
      <c r="AT68" s="978"/>
      <c r="AU68" s="978">
        <v>979</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540</v>
      </c>
      <c r="C69" s="971"/>
      <c r="D69" s="971"/>
      <c r="E69" s="971"/>
      <c r="F69" s="971"/>
      <c r="G69" s="971"/>
      <c r="H69" s="971"/>
      <c r="I69" s="971"/>
      <c r="J69" s="971"/>
      <c r="K69" s="971"/>
      <c r="L69" s="971"/>
      <c r="M69" s="971"/>
      <c r="N69" s="971"/>
      <c r="O69" s="971"/>
      <c r="P69" s="972"/>
      <c r="Q69" s="973">
        <v>5641</v>
      </c>
      <c r="R69" s="967"/>
      <c r="S69" s="967"/>
      <c r="T69" s="967"/>
      <c r="U69" s="967"/>
      <c r="V69" s="967">
        <v>5625</v>
      </c>
      <c r="W69" s="967"/>
      <c r="X69" s="967"/>
      <c r="Y69" s="967"/>
      <c r="Z69" s="967"/>
      <c r="AA69" s="967">
        <v>16</v>
      </c>
      <c r="AB69" s="967"/>
      <c r="AC69" s="967"/>
      <c r="AD69" s="967"/>
      <c r="AE69" s="967"/>
      <c r="AF69" s="967">
        <v>16</v>
      </c>
      <c r="AG69" s="967"/>
      <c r="AH69" s="967"/>
      <c r="AI69" s="967"/>
      <c r="AJ69" s="967"/>
      <c r="AK69" s="967">
        <v>24</v>
      </c>
      <c r="AL69" s="967"/>
      <c r="AM69" s="967"/>
      <c r="AN69" s="967"/>
      <c r="AO69" s="967"/>
      <c r="AP69" s="967" t="s">
        <v>477</v>
      </c>
      <c r="AQ69" s="967"/>
      <c r="AR69" s="967"/>
      <c r="AS69" s="967"/>
      <c r="AT69" s="967"/>
      <c r="AU69" s="967" t="s">
        <v>477</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541</v>
      </c>
      <c r="C70" s="971"/>
      <c r="D70" s="971"/>
      <c r="E70" s="971"/>
      <c r="F70" s="971"/>
      <c r="G70" s="971"/>
      <c r="H70" s="971"/>
      <c r="I70" s="971"/>
      <c r="J70" s="971"/>
      <c r="K70" s="971"/>
      <c r="L70" s="971"/>
      <c r="M70" s="971"/>
      <c r="N70" s="971"/>
      <c r="O70" s="971"/>
      <c r="P70" s="972"/>
      <c r="Q70" s="973">
        <v>103</v>
      </c>
      <c r="R70" s="967"/>
      <c r="S70" s="967"/>
      <c r="T70" s="967"/>
      <c r="U70" s="967"/>
      <c r="V70" s="967">
        <v>101</v>
      </c>
      <c r="W70" s="967"/>
      <c r="X70" s="967"/>
      <c r="Y70" s="967"/>
      <c r="Z70" s="967"/>
      <c r="AA70" s="967">
        <v>2</v>
      </c>
      <c r="AB70" s="967"/>
      <c r="AC70" s="967"/>
      <c r="AD70" s="967"/>
      <c r="AE70" s="967"/>
      <c r="AF70" s="967">
        <v>2</v>
      </c>
      <c r="AG70" s="967"/>
      <c r="AH70" s="967"/>
      <c r="AI70" s="967"/>
      <c r="AJ70" s="967"/>
      <c r="AK70" s="967">
        <v>7</v>
      </c>
      <c r="AL70" s="967"/>
      <c r="AM70" s="967"/>
      <c r="AN70" s="967"/>
      <c r="AO70" s="967"/>
      <c r="AP70" s="967" t="s">
        <v>477</v>
      </c>
      <c r="AQ70" s="967"/>
      <c r="AR70" s="967"/>
      <c r="AS70" s="967"/>
      <c r="AT70" s="967"/>
      <c r="AU70" s="967" t="s">
        <v>477</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542</v>
      </c>
      <c r="C71" s="971"/>
      <c r="D71" s="971"/>
      <c r="E71" s="971"/>
      <c r="F71" s="971"/>
      <c r="G71" s="971"/>
      <c r="H71" s="971"/>
      <c r="I71" s="971"/>
      <c r="J71" s="971"/>
      <c r="K71" s="971"/>
      <c r="L71" s="971"/>
      <c r="M71" s="971"/>
      <c r="N71" s="971"/>
      <c r="O71" s="971"/>
      <c r="P71" s="972"/>
      <c r="Q71" s="973">
        <v>301</v>
      </c>
      <c r="R71" s="967"/>
      <c r="S71" s="967"/>
      <c r="T71" s="967"/>
      <c r="U71" s="967"/>
      <c r="V71" s="967">
        <v>301</v>
      </c>
      <c r="W71" s="967"/>
      <c r="X71" s="967"/>
      <c r="Y71" s="967"/>
      <c r="Z71" s="967"/>
      <c r="AA71" s="967">
        <v>0</v>
      </c>
      <c r="AB71" s="967"/>
      <c r="AC71" s="967"/>
      <c r="AD71" s="967"/>
      <c r="AE71" s="967"/>
      <c r="AF71" s="967">
        <v>0</v>
      </c>
      <c r="AG71" s="967"/>
      <c r="AH71" s="967"/>
      <c r="AI71" s="967"/>
      <c r="AJ71" s="967"/>
      <c r="AK71" s="967">
        <v>6</v>
      </c>
      <c r="AL71" s="967"/>
      <c r="AM71" s="967"/>
      <c r="AN71" s="967"/>
      <c r="AO71" s="967"/>
      <c r="AP71" s="967" t="s">
        <v>477</v>
      </c>
      <c r="AQ71" s="967"/>
      <c r="AR71" s="967"/>
      <c r="AS71" s="967"/>
      <c r="AT71" s="967"/>
      <c r="AU71" s="967" t="s">
        <v>477</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543</v>
      </c>
      <c r="C72" s="971"/>
      <c r="D72" s="971"/>
      <c r="E72" s="971"/>
      <c r="F72" s="971"/>
      <c r="G72" s="971"/>
      <c r="H72" s="971"/>
      <c r="I72" s="971"/>
      <c r="J72" s="971"/>
      <c r="K72" s="971"/>
      <c r="L72" s="971"/>
      <c r="M72" s="971"/>
      <c r="N72" s="971"/>
      <c r="O72" s="971"/>
      <c r="P72" s="972"/>
      <c r="Q72" s="973">
        <v>919</v>
      </c>
      <c r="R72" s="967"/>
      <c r="S72" s="967"/>
      <c r="T72" s="967"/>
      <c r="U72" s="967"/>
      <c r="V72" s="967">
        <v>818</v>
      </c>
      <c r="W72" s="967"/>
      <c r="X72" s="967"/>
      <c r="Y72" s="967"/>
      <c r="Z72" s="967"/>
      <c r="AA72" s="967">
        <v>101</v>
      </c>
      <c r="AB72" s="967"/>
      <c r="AC72" s="967"/>
      <c r="AD72" s="967"/>
      <c r="AE72" s="967"/>
      <c r="AF72" s="967">
        <v>101</v>
      </c>
      <c r="AG72" s="967"/>
      <c r="AH72" s="967"/>
      <c r="AI72" s="967"/>
      <c r="AJ72" s="967"/>
      <c r="AK72" s="967">
        <v>0</v>
      </c>
      <c r="AL72" s="967"/>
      <c r="AM72" s="967"/>
      <c r="AN72" s="967"/>
      <c r="AO72" s="967"/>
      <c r="AP72" s="967" t="s">
        <v>477</v>
      </c>
      <c r="AQ72" s="967"/>
      <c r="AR72" s="967"/>
      <c r="AS72" s="967"/>
      <c r="AT72" s="967"/>
      <c r="AU72" s="967" t="s">
        <v>477</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364</v>
      </c>
      <c r="B88" s="940" t="s">
        <v>387</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40" t="s">
        <v>388</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389</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390</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393</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394</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395</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396</v>
      </c>
      <c r="AB109" s="888"/>
      <c r="AC109" s="888"/>
      <c r="AD109" s="888"/>
      <c r="AE109" s="889"/>
      <c r="AF109" s="890" t="s">
        <v>283</v>
      </c>
      <c r="AG109" s="888"/>
      <c r="AH109" s="888"/>
      <c r="AI109" s="888"/>
      <c r="AJ109" s="889"/>
      <c r="AK109" s="890" t="s">
        <v>282</v>
      </c>
      <c r="AL109" s="888"/>
      <c r="AM109" s="888"/>
      <c r="AN109" s="888"/>
      <c r="AO109" s="889"/>
      <c r="AP109" s="890" t="s">
        <v>397</v>
      </c>
      <c r="AQ109" s="888"/>
      <c r="AR109" s="888"/>
      <c r="AS109" s="888"/>
      <c r="AT109" s="919"/>
      <c r="AU109" s="887" t="s">
        <v>395</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396</v>
      </c>
      <c r="BR109" s="888"/>
      <c r="BS109" s="888"/>
      <c r="BT109" s="888"/>
      <c r="BU109" s="889"/>
      <c r="BV109" s="890" t="s">
        <v>283</v>
      </c>
      <c r="BW109" s="888"/>
      <c r="BX109" s="888"/>
      <c r="BY109" s="888"/>
      <c r="BZ109" s="889"/>
      <c r="CA109" s="890" t="s">
        <v>282</v>
      </c>
      <c r="CB109" s="888"/>
      <c r="CC109" s="888"/>
      <c r="CD109" s="888"/>
      <c r="CE109" s="889"/>
      <c r="CF109" s="928" t="s">
        <v>397</v>
      </c>
      <c r="CG109" s="928"/>
      <c r="CH109" s="928"/>
      <c r="CI109" s="928"/>
      <c r="CJ109" s="928"/>
      <c r="CK109" s="890" t="s">
        <v>398</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396</v>
      </c>
      <c r="DH109" s="888"/>
      <c r="DI109" s="888"/>
      <c r="DJ109" s="888"/>
      <c r="DK109" s="889"/>
      <c r="DL109" s="890" t="s">
        <v>283</v>
      </c>
      <c r="DM109" s="888"/>
      <c r="DN109" s="888"/>
      <c r="DO109" s="888"/>
      <c r="DP109" s="889"/>
      <c r="DQ109" s="890" t="s">
        <v>282</v>
      </c>
      <c r="DR109" s="888"/>
      <c r="DS109" s="888"/>
      <c r="DT109" s="888"/>
      <c r="DU109" s="889"/>
      <c r="DV109" s="890" t="s">
        <v>397</v>
      </c>
      <c r="DW109" s="888"/>
      <c r="DX109" s="888"/>
      <c r="DY109" s="888"/>
      <c r="DZ109" s="919"/>
    </row>
    <row r="110" spans="1:131" s="197" customFormat="1" ht="26.25" customHeight="1">
      <c r="A110" s="757" t="s">
        <v>399</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2636021</v>
      </c>
      <c r="AB110" s="873"/>
      <c r="AC110" s="873"/>
      <c r="AD110" s="873"/>
      <c r="AE110" s="874"/>
      <c r="AF110" s="875">
        <v>2722819</v>
      </c>
      <c r="AG110" s="873"/>
      <c r="AH110" s="873"/>
      <c r="AI110" s="873"/>
      <c r="AJ110" s="874"/>
      <c r="AK110" s="875">
        <v>2633598</v>
      </c>
      <c r="AL110" s="873"/>
      <c r="AM110" s="873"/>
      <c r="AN110" s="873"/>
      <c r="AO110" s="874"/>
      <c r="AP110" s="876">
        <v>21.7</v>
      </c>
      <c r="AQ110" s="877"/>
      <c r="AR110" s="877"/>
      <c r="AS110" s="877"/>
      <c r="AT110" s="878"/>
      <c r="AU110" s="920" t="s">
        <v>60</v>
      </c>
      <c r="AV110" s="921"/>
      <c r="AW110" s="921"/>
      <c r="AX110" s="921"/>
      <c r="AY110" s="922"/>
      <c r="AZ110" s="816" t="s">
        <v>400</v>
      </c>
      <c r="BA110" s="758"/>
      <c r="BB110" s="758"/>
      <c r="BC110" s="758"/>
      <c r="BD110" s="758"/>
      <c r="BE110" s="758"/>
      <c r="BF110" s="758"/>
      <c r="BG110" s="758"/>
      <c r="BH110" s="758"/>
      <c r="BI110" s="758"/>
      <c r="BJ110" s="758"/>
      <c r="BK110" s="758"/>
      <c r="BL110" s="758"/>
      <c r="BM110" s="758"/>
      <c r="BN110" s="758"/>
      <c r="BO110" s="758"/>
      <c r="BP110" s="759"/>
      <c r="BQ110" s="799">
        <v>25990873</v>
      </c>
      <c r="BR110" s="800"/>
      <c r="BS110" s="800"/>
      <c r="BT110" s="800"/>
      <c r="BU110" s="800"/>
      <c r="BV110" s="800">
        <v>25616405</v>
      </c>
      <c r="BW110" s="800"/>
      <c r="BX110" s="800"/>
      <c r="BY110" s="800"/>
      <c r="BZ110" s="800"/>
      <c r="CA110" s="800">
        <v>26529493</v>
      </c>
      <c r="CB110" s="800"/>
      <c r="CC110" s="800"/>
      <c r="CD110" s="800"/>
      <c r="CE110" s="800"/>
      <c r="CF110" s="861">
        <v>218.9</v>
      </c>
      <c r="CG110" s="862"/>
      <c r="CH110" s="862"/>
      <c r="CI110" s="862"/>
      <c r="CJ110" s="862"/>
      <c r="CK110" s="916" t="s">
        <v>401</v>
      </c>
      <c r="CL110" s="864"/>
      <c r="CM110" s="869" t="s">
        <v>402</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403</v>
      </c>
      <c r="DH110" s="800"/>
      <c r="DI110" s="800"/>
      <c r="DJ110" s="800"/>
      <c r="DK110" s="800"/>
      <c r="DL110" s="800" t="s">
        <v>403</v>
      </c>
      <c r="DM110" s="800"/>
      <c r="DN110" s="800"/>
      <c r="DO110" s="800"/>
      <c r="DP110" s="800"/>
      <c r="DQ110" s="800" t="s">
        <v>403</v>
      </c>
      <c r="DR110" s="800"/>
      <c r="DS110" s="800"/>
      <c r="DT110" s="800"/>
      <c r="DU110" s="800"/>
      <c r="DV110" s="801" t="s">
        <v>403</v>
      </c>
      <c r="DW110" s="801"/>
      <c r="DX110" s="801"/>
      <c r="DY110" s="801"/>
      <c r="DZ110" s="802"/>
    </row>
    <row r="111" spans="1:131" s="197" customFormat="1" ht="26.25" customHeight="1">
      <c r="A111" s="778" t="s">
        <v>404</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405</v>
      </c>
      <c r="AB111" s="909"/>
      <c r="AC111" s="909"/>
      <c r="AD111" s="909"/>
      <c r="AE111" s="910"/>
      <c r="AF111" s="911" t="s">
        <v>405</v>
      </c>
      <c r="AG111" s="909"/>
      <c r="AH111" s="909"/>
      <c r="AI111" s="909"/>
      <c r="AJ111" s="910"/>
      <c r="AK111" s="911" t="s">
        <v>405</v>
      </c>
      <c r="AL111" s="909"/>
      <c r="AM111" s="909"/>
      <c r="AN111" s="909"/>
      <c r="AO111" s="910"/>
      <c r="AP111" s="912" t="s">
        <v>405</v>
      </c>
      <c r="AQ111" s="913"/>
      <c r="AR111" s="913"/>
      <c r="AS111" s="913"/>
      <c r="AT111" s="914"/>
      <c r="AU111" s="923"/>
      <c r="AV111" s="924"/>
      <c r="AW111" s="924"/>
      <c r="AX111" s="924"/>
      <c r="AY111" s="925"/>
      <c r="AZ111" s="767" t="s">
        <v>406</v>
      </c>
      <c r="BA111" s="768"/>
      <c r="BB111" s="768"/>
      <c r="BC111" s="768"/>
      <c r="BD111" s="768"/>
      <c r="BE111" s="768"/>
      <c r="BF111" s="768"/>
      <c r="BG111" s="768"/>
      <c r="BH111" s="768"/>
      <c r="BI111" s="768"/>
      <c r="BJ111" s="768"/>
      <c r="BK111" s="768"/>
      <c r="BL111" s="768"/>
      <c r="BM111" s="768"/>
      <c r="BN111" s="768"/>
      <c r="BO111" s="768"/>
      <c r="BP111" s="769"/>
      <c r="BQ111" s="770" t="s">
        <v>403</v>
      </c>
      <c r="BR111" s="771"/>
      <c r="BS111" s="771"/>
      <c r="BT111" s="771"/>
      <c r="BU111" s="771"/>
      <c r="BV111" s="771" t="s">
        <v>403</v>
      </c>
      <c r="BW111" s="771"/>
      <c r="BX111" s="771"/>
      <c r="BY111" s="771"/>
      <c r="BZ111" s="771"/>
      <c r="CA111" s="771" t="s">
        <v>403</v>
      </c>
      <c r="CB111" s="771"/>
      <c r="CC111" s="771"/>
      <c r="CD111" s="771"/>
      <c r="CE111" s="771"/>
      <c r="CF111" s="848" t="s">
        <v>403</v>
      </c>
      <c r="CG111" s="849"/>
      <c r="CH111" s="849"/>
      <c r="CI111" s="849"/>
      <c r="CJ111" s="849"/>
      <c r="CK111" s="917"/>
      <c r="CL111" s="866"/>
      <c r="CM111" s="803" t="s">
        <v>407</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403</v>
      </c>
      <c r="DH111" s="771"/>
      <c r="DI111" s="771"/>
      <c r="DJ111" s="771"/>
      <c r="DK111" s="771"/>
      <c r="DL111" s="771" t="s">
        <v>403</v>
      </c>
      <c r="DM111" s="771"/>
      <c r="DN111" s="771"/>
      <c r="DO111" s="771"/>
      <c r="DP111" s="771"/>
      <c r="DQ111" s="771" t="s">
        <v>403</v>
      </c>
      <c r="DR111" s="771"/>
      <c r="DS111" s="771"/>
      <c r="DT111" s="771"/>
      <c r="DU111" s="771"/>
      <c r="DV111" s="823" t="s">
        <v>403</v>
      </c>
      <c r="DW111" s="823"/>
      <c r="DX111" s="823"/>
      <c r="DY111" s="823"/>
      <c r="DZ111" s="824"/>
    </row>
    <row r="112" spans="1:131" s="197" customFormat="1" ht="26.25" customHeight="1">
      <c r="A112" s="902" t="s">
        <v>408</v>
      </c>
      <c r="B112" s="903"/>
      <c r="C112" s="768" t="s">
        <v>409</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108</v>
      </c>
      <c r="AB112" s="784"/>
      <c r="AC112" s="784"/>
      <c r="AD112" s="784"/>
      <c r="AE112" s="785"/>
      <c r="AF112" s="786" t="s">
        <v>108</v>
      </c>
      <c r="AG112" s="784"/>
      <c r="AH112" s="784"/>
      <c r="AI112" s="784"/>
      <c r="AJ112" s="785"/>
      <c r="AK112" s="786" t="s">
        <v>108</v>
      </c>
      <c r="AL112" s="784"/>
      <c r="AM112" s="784"/>
      <c r="AN112" s="784"/>
      <c r="AO112" s="785"/>
      <c r="AP112" s="754" t="s">
        <v>108</v>
      </c>
      <c r="AQ112" s="755"/>
      <c r="AR112" s="755"/>
      <c r="AS112" s="755"/>
      <c r="AT112" s="756"/>
      <c r="AU112" s="923"/>
      <c r="AV112" s="924"/>
      <c r="AW112" s="924"/>
      <c r="AX112" s="924"/>
      <c r="AY112" s="925"/>
      <c r="AZ112" s="767" t="s">
        <v>410</v>
      </c>
      <c r="BA112" s="768"/>
      <c r="BB112" s="768"/>
      <c r="BC112" s="768"/>
      <c r="BD112" s="768"/>
      <c r="BE112" s="768"/>
      <c r="BF112" s="768"/>
      <c r="BG112" s="768"/>
      <c r="BH112" s="768"/>
      <c r="BI112" s="768"/>
      <c r="BJ112" s="768"/>
      <c r="BK112" s="768"/>
      <c r="BL112" s="768"/>
      <c r="BM112" s="768"/>
      <c r="BN112" s="768"/>
      <c r="BO112" s="768"/>
      <c r="BP112" s="769"/>
      <c r="BQ112" s="770">
        <v>15514257</v>
      </c>
      <c r="BR112" s="771"/>
      <c r="BS112" s="771"/>
      <c r="BT112" s="771"/>
      <c r="BU112" s="771"/>
      <c r="BV112" s="771">
        <v>13735165</v>
      </c>
      <c r="BW112" s="771"/>
      <c r="BX112" s="771"/>
      <c r="BY112" s="771"/>
      <c r="BZ112" s="771"/>
      <c r="CA112" s="771">
        <v>12191384</v>
      </c>
      <c r="CB112" s="771"/>
      <c r="CC112" s="771"/>
      <c r="CD112" s="771"/>
      <c r="CE112" s="771"/>
      <c r="CF112" s="848">
        <v>100.6</v>
      </c>
      <c r="CG112" s="849"/>
      <c r="CH112" s="849"/>
      <c r="CI112" s="849"/>
      <c r="CJ112" s="849"/>
      <c r="CK112" s="917"/>
      <c r="CL112" s="866"/>
      <c r="CM112" s="803" t="s">
        <v>411</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108</v>
      </c>
      <c r="DH112" s="771"/>
      <c r="DI112" s="771"/>
      <c r="DJ112" s="771"/>
      <c r="DK112" s="771"/>
      <c r="DL112" s="771" t="s">
        <v>108</v>
      </c>
      <c r="DM112" s="771"/>
      <c r="DN112" s="771"/>
      <c r="DO112" s="771"/>
      <c r="DP112" s="771"/>
      <c r="DQ112" s="771" t="s">
        <v>108</v>
      </c>
      <c r="DR112" s="771"/>
      <c r="DS112" s="771"/>
      <c r="DT112" s="771"/>
      <c r="DU112" s="771"/>
      <c r="DV112" s="823" t="s">
        <v>108</v>
      </c>
      <c r="DW112" s="823"/>
      <c r="DX112" s="823"/>
      <c r="DY112" s="823"/>
      <c r="DZ112" s="824"/>
    </row>
    <row r="113" spans="1:130" s="197" customFormat="1" ht="26.25" customHeight="1">
      <c r="A113" s="904"/>
      <c r="B113" s="905"/>
      <c r="C113" s="768" t="s">
        <v>412</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1447550</v>
      </c>
      <c r="AB113" s="909"/>
      <c r="AC113" s="909"/>
      <c r="AD113" s="909"/>
      <c r="AE113" s="910"/>
      <c r="AF113" s="911">
        <v>1180597</v>
      </c>
      <c r="AG113" s="909"/>
      <c r="AH113" s="909"/>
      <c r="AI113" s="909"/>
      <c r="AJ113" s="910"/>
      <c r="AK113" s="911">
        <v>1211909</v>
      </c>
      <c r="AL113" s="909"/>
      <c r="AM113" s="909"/>
      <c r="AN113" s="909"/>
      <c r="AO113" s="910"/>
      <c r="AP113" s="912">
        <v>10</v>
      </c>
      <c r="AQ113" s="913"/>
      <c r="AR113" s="913"/>
      <c r="AS113" s="913"/>
      <c r="AT113" s="914"/>
      <c r="AU113" s="923"/>
      <c r="AV113" s="924"/>
      <c r="AW113" s="924"/>
      <c r="AX113" s="924"/>
      <c r="AY113" s="925"/>
      <c r="AZ113" s="767" t="s">
        <v>413</v>
      </c>
      <c r="BA113" s="768"/>
      <c r="BB113" s="768"/>
      <c r="BC113" s="768"/>
      <c r="BD113" s="768"/>
      <c r="BE113" s="768"/>
      <c r="BF113" s="768"/>
      <c r="BG113" s="768"/>
      <c r="BH113" s="768"/>
      <c r="BI113" s="768"/>
      <c r="BJ113" s="768"/>
      <c r="BK113" s="768"/>
      <c r="BL113" s="768"/>
      <c r="BM113" s="768"/>
      <c r="BN113" s="768"/>
      <c r="BO113" s="768"/>
      <c r="BP113" s="769"/>
      <c r="BQ113" s="770">
        <v>738069</v>
      </c>
      <c r="BR113" s="771"/>
      <c r="BS113" s="771"/>
      <c r="BT113" s="771"/>
      <c r="BU113" s="771"/>
      <c r="BV113" s="771">
        <v>831499</v>
      </c>
      <c r="BW113" s="771"/>
      <c r="BX113" s="771"/>
      <c r="BY113" s="771"/>
      <c r="BZ113" s="771"/>
      <c r="CA113" s="771">
        <v>978839</v>
      </c>
      <c r="CB113" s="771"/>
      <c r="CC113" s="771"/>
      <c r="CD113" s="771"/>
      <c r="CE113" s="771"/>
      <c r="CF113" s="848">
        <v>8.1</v>
      </c>
      <c r="CG113" s="849"/>
      <c r="CH113" s="849"/>
      <c r="CI113" s="849"/>
      <c r="CJ113" s="849"/>
      <c r="CK113" s="917"/>
      <c r="CL113" s="866"/>
      <c r="CM113" s="803" t="s">
        <v>414</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108</v>
      </c>
      <c r="DH113" s="784"/>
      <c r="DI113" s="784"/>
      <c r="DJ113" s="784"/>
      <c r="DK113" s="785"/>
      <c r="DL113" s="786" t="s">
        <v>108</v>
      </c>
      <c r="DM113" s="784"/>
      <c r="DN113" s="784"/>
      <c r="DO113" s="784"/>
      <c r="DP113" s="785"/>
      <c r="DQ113" s="786" t="s">
        <v>108</v>
      </c>
      <c r="DR113" s="784"/>
      <c r="DS113" s="784"/>
      <c r="DT113" s="784"/>
      <c r="DU113" s="785"/>
      <c r="DV113" s="754" t="s">
        <v>108</v>
      </c>
      <c r="DW113" s="755"/>
      <c r="DX113" s="755"/>
      <c r="DY113" s="755"/>
      <c r="DZ113" s="756"/>
    </row>
    <row r="114" spans="1:130" s="197" customFormat="1" ht="26.25" customHeight="1">
      <c r="A114" s="904"/>
      <c r="B114" s="905"/>
      <c r="C114" s="768" t="s">
        <v>415</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2898</v>
      </c>
      <c r="AB114" s="784"/>
      <c r="AC114" s="784"/>
      <c r="AD114" s="784"/>
      <c r="AE114" s="785"/>
      <c r="AF114" s="786">
        <v>8773</v>
      </c>
      <c r="AG114" s="784"/>
      <c r="AH114" s="784"/>
      <c r="AI114" s="784"/>
      <c r="AJ114" s="785"/>
      <c r="AK114" s="786">
        <v>11144</v>
      </c>
      <c r="AL114" s="784"/>
      <c r="AM114" s="784"/>
      <c r="AN114" s="784"/>
      <c r="AO114" s="785"/>
      <c r="AP114" s="754">
        <v>0.1</v>
      </c>
      <c r="AQ114" s="755"/>
      <c r="AR114" s="755"/>
      <c r="AS114" s="755"/>
      <c r="AT114" s="756"/>
      <c r="AU114" s="923"/>
      <c r="AV114" s="924"/>
      <c r="AW114" s="924"/>
      <c r="AX114" s="924"/>
      <c r="AY114" s="925"/>
      <c r="AZ114" s="767" t="s">
        <v>416</v>
      </c>
      <c r="BA114" s="768"/>
      <c r="BB114" s="768"/>
      <c r="BC114" s="768"/>
      <c r="BD114" s="768"/>
      <c r="BE114" s="768"/>
      <c r="BF114" s="768"/>
      <c r="BG114" s="768"/>
      <c r="BH114" s="768"/>
      <c r="BI114" s="768"/>
      <c r="BJ114" s="768"/>
      <c r="BK114" s="768"/>
      <c r="BL114" s="768"/>
      <c r="BM114" s="768"/>
      <c r="BN114" s="768"/>
      <c r="BO114" s="768"/>
      <c r="BP114" s="769"/>
      <c r="BQ114" s="770">
        <v>4098018</v>
      </c>
      <c r="BR114" s="771"/>
      <c r="BS114" s="771"/>
      <c r="BT114" s="771"/>
      <c r="BU114" s="771"/>
      <c r="BV114" s="771">
        <v>3987560</v>
      </c>
      <c r="BW114" s="771"/>
      <c r="BX114" s="771"/>
      <c r="BY114" s="771"/>
      <c r="BZ114" s="771"/>
      <c r="CA114" s="771">
        <v>3730234</v>
      </c>
      <c r="CB114" s="771"/>
      <c r="CC114" s="771"/>
      <c r="CD114" s="771"/>
      <c r="CE114" s="771"/>
      <c r="CF114" s="848">
        <v>30.8</v>
      </c>
      <c r="CG114" s="849"/>
      <c r="CH114" s="849"/>
      <c r="CI114" s="849"/>
      <c r="CJ114" s="849"/>
      <c r="CK114" s="917"/>
      <c r="CL114" s="866"/>
      <c r="CM114" s="803" t="s">
        <v>417</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108</v>
      </c>
      <c r="DH114" s="784"/>
      <c r="DI114" s="784"/>
      <c r="DJ114" s="784"/>
      <c r="DK114" s="785"/>
      <c r="DL114" s="786" t="s">
        <v>108</v>
      </c>
      <c r="DM114" s="784"/>
      <c r="DN114" s="784"/>
      <c r="DO114" s="784"/>
      <c r="DP114" s="785"/>
      <c r="DQ114" s="786" t="s">
        <v>108</v>
      </c>
      <c r="DR114" s="784"/>
      <c r="DS114" s="784"/>
      <c r="DT114" s="784"/>
      <c r="DU114" s="785"/>
      <c r="DV114" s="754" t="s">
        <v>108</v>
      </c>
      <c r="DW114" s="755"/>
      <c r="DX114" s="755"/>
      <c r="DY114" s="755"/>
      <c r="DZ114" s="756"/>
    </row>
    <row r="115" spans="1:130" s="197" customFormat="1" ht="26.25" customHeight="1">
      <c r="A115" s="904"/>
      <c r="B115" s="905"/>
      <c r="C115" s="768" t="s">
        <v>418</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108</v>
      </c>
      <c r="AB115" s="909"/>
      <c r="AC115" s="909"/>
      <c r="AD115" s="909"/>
      <c r="AE115" s="910"/>
      <c r="AF115" s="911" t="s">
        <v>108</v>
      </c>
      <c r="AG115" s="909"/>
      <c r="AH115" s="909"/>
      <c r="AI115" s="909"/>
      <c r="AJ115" s="910"/>
      <c r="AK115" s="911" t="s">
        <v>108</v>
      </c>
      <c r="AL115" s="909"/>
      <c r="AM115" s="909"/>
      <c r="AN115" s="909"/>
      <c r="AO115" s="910"/>
      <c r="AP115" s="912" t="s">
        <v>108</v>
      </c>
      <c r="AQ115" s="913"/>
      <c r="AR115" s="913"/>
      <c r="AS115" s="913"/>
      <c r="AT115" s="914"/>
      <c r="AU115" s="923"/>
      <c r="AV115" s="924"/>
      <c r="AW115" s="924"/>
      <c r="AX115" s="924"/>
      <c r="AY115" s="925"/>
      <c r="AZ115" s="767" t="s">
        <v>419</v>
      </c>
      <c r="BA115" s="768"/>
      <c r="BB115" s="768"/>
      <c r="BC115" s="768"/>
      <c r="BD115" s="768"/>
      <c r="BE115" s="768"/>
      <c r="BF115" s="768"/>
      <c r="BG115" s="768"/>
      <c r="BH115" s="768"/>
      <c r="BI115" s="768"/>
      <c r="BJ115" s="768"/>
      <c r="BK115" s="768"/>
      <c r="BL115" s="768"/>
      <c r="BM115" s="768"/>
      <c r="BN115" s="768"/>
      <c r="BO115" s="768"/>
      <c r="BP115" s="769"/>
      <c r="BQ115" s="770" t="s">
        <v>108</v>
      </c>
      <c r="BR115" s="771"/>
      <c r="BS115" s="771"/>
      <c r="BT115" s="771"/>
      <c r="BU115" s="771"/>
      <c r="BV115" s="771" t="s">
        <v>108</v>
      </c>
      <c r="BW115" s="771"/>
      <c r="BX115" s="771"/>
      <c r="BY115" s="771"/>
      <c r="BZ115" s="771"/>
      <c r="CA115" s="771" t="s">
        <v>108</v>
      </c>
      <c r="CB115" s="771"/>
      <c r="CC115" s="771"/>
      <c r="CD115" s="771"/>
      <c r="CE115" s="771"/>
      <c r="CF115" s="848" t="s">
        <v>108</v>
      </c>
      <c r="CG115" s="849"/>
      <c r="CH115" s="849"/>
      <c r="CI115" s="849"/>
      <c r="CJ115" s="849"/>
      <c r="CK115" s="917"/>
      <c r="CL115" s="866"/>
      <c r="CM115" s="767" t="s">
        <v>420</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108</v>
      </c>
      <c r="DH115" s="784"/>
      <c r="DI115" s="784"/>
      <c r="DJ115" s="784"/>
      <c r="DK115" s="785"/>
      <c r="DL115" s="786" t="s">
        <v>108</v>
      </c>
      <c r="DM115" s="784"/>
      <c r="DN115" s="784"/>
      <c r="DO115" s="784"/>
      <c r="DP115" s="785"/>
      <c r="DQ115" s="786" t="s">
        <v>108</v>
      </c>
      <c r="DR115" s="784"/>
      <c r="DS115" s="784"/>
      <c r="DT115" s="784"/>
      <c r="DU115" s="785"/>
      <c r="DV115" s="754" t="s">
        <v>108</v>
      </c>
      <c r="DW115" s="755"/>
      <c r="DX115" s="755"/>
      <c r="DY115" s="755"/>
      <c r="DZ115" s="756"/>
    </row>
    <row r="116" spans="1:130" s="197" customFormat="1" ht="26.25" customHeight="1">
      <c r="A116" s="906"/>
      <c r="B116" s="907"/>
      <c r="C116" s="846" t="s">
        <v>421</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2409</v>
      </c>
      <c r="AB116" s="784"/>
      <c r="AC116" s="784"/>
      <c r="AD116" s="784"/>
      <c r="AE116" s="785"/>
      <c r="AF116" s="786">
        <v>1767</v>
      </c>
      <c r="AG116" s="784"/>
      <c r="AH116" s="784"/>
      <c r="AI116" s="784"/>
      <c r="AJ116" s="785"/>
      <c r="AK116" s="786">
        <v>2042</v>
      </c>
      <c r="AL116" s="784"/>
      <c r="AM116" s="784"/>
      <c r="AN116" s="784"/>
      <c r="AO116" s="785"/>
      <c r="AP116" s="754">
        <v>0</v>
      </c>
      <c r="AQ116" s="755"/>
      <c r="AR116" s="755"/>
      <c r="AS116" s="755"/>
      <c r="AT116" s="756"/>
      <c r="AU116" s="923"/>
      <c r="AV116" s="924"/>
      <c r="AW116" s="924"/>
      <c r="AX116" s="924"/>
      <c r="AY116" s="925"/>
      <c r="AZ116" s="767" t="s">
        <v>422</v>
      </c>
      <c r="BA116" s="768"/>
      <c r="BB116" s="768"/>
      <c r="BC116" s="768"/>
      <c r="BD116" s="768"/>
      <c r="BE116" s="768"/>
      <c r="BF116" s="768"/>
      <c r="BG116" s="768"/>
      <c r="BH116" s="768"/>
      <c r="BI116" s="768"/>
      <c r="BJ116" s="768"/>
      <c r="BK116" s="768"/>
      <c r="BL116" s="768"/>
      <c r="BM116" s="768"/>
      <c r="BN116" s="768"/>
      <c r="BO116" s="768"/>
      <c r="BP116" s="769"/>
      <c r="BQ116" s="770" t="s">
        <v>108</v>
      </c>
      <c r="BR116" s="771"/>
      <c r="BS116" s="771"/>
      <c r="BT116" s="771"/>
      <c r="BU116" s="771"/>
      <c r="BV116" s="771" t="s">
        <v>108</v>
      </c>
      <c r="BW116" s="771"/>
      <c r="BX116" s="771"/>
      <c r="BY116" s="771"/>
      <c r="BZ116" s="771"/>
      <c r="CA116" s="771" t="s">
        <v>108</v>
      </c>
      <c r="CB116" s="771"/>
      <c r="CC116" s="771"/>
      <c r="CD116" s="771"/>
      <c r="CE116" s="771"/>
      <c r="CF116" s="848" t="s">
        <v>108</v>
      </c>
      <c r="CG116" s="849"/>
      <c r="CH116" s="849"/>
      <c r="CI116" s="849"/>
      <c r="CJ116" s="849"/>
      <c r="CK116" s="917"/>
      <c r="CL116" s="866"/>
      <c r="CM116" s="803" t="s">
        <v>423</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108</v>
      </c>
      <c r="DH116" s="784"/>
      <c r="DI116" s="784"/>
      <c r="DJ116" s="784"/>
      <c r="DK116" s="785"/>
      <c r="DL116" s="786" t="s">
        <v>108</v>
      </c>
      <c r="DM116" s="784"/>
      <c r="DN116" s="784"/>
      <c r="DO116" s="784"/>
      <c r="DP116" s="785"/>
      <c r="DQ116" s="786" t="s">
        <v>108</v>
      </c>
      <c r="DR116" s="784"/>
      <c r="DS116" s="784"/>
      <c r="DT116" s="784"/>
      <c r="DU116" s="785"/>
      <c r="DV116" s="754" t="s">
        <v>108</v>
      </c>
      <c r="DW116" s="755"/>
      <c r="DX116" s="755"/>
      <c r="DY116" s="755"/>
      <c r="DZ116" s="756"/>
    </row>
    <row r="117" spans="1:130" s="197" customFormat="1" ht="26.25" customHeight="1">
      <c r="A117" s="887" t="s">
        <v>166</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424</v>
      </c>
      <c r="Z117" s="889"/>
      <c r="AA117" s="894">
        <v>4088878</v>
      </c>
      <c r="AB117" s="895"/>
      <c r="AC117" s="895"/>
      <c r="AD117" s="895"/>
      <c r="AE117" s="896"/>
      <c r="AF117" s="898">
        <v>3913956</v>
      </c>
      <c r="AG117" s="895"/>
      <c r="AH117" s="895"/>
      <c r="AI117" s="895"/>
      <c r="AJ117" s="896"/>
      <c r="AK117" s="898">
        <v>3858693</v>
      </c>
      <c r="AL117" s="895"/>
      <c r="AM117" s="895"/>
      <c r="AN117" s="895"/>
      <c r="AO117" s="896"/>
      <c r="AP117" s="899"/>
      <c r="AQ117" s="900"/>
      <c r="AR117" s="900"/>
      <c r="AS117" s="900"/>
      <c r="AT117" s="901"/>
      <c r="AU117" s="923"/>
      <c r="AV117" s="924"/>
      <c r="AW117" s="924"/>
      <c r="AX117" s="924"/>
      <c r="AY117" s="925"/>
      <c r="AZ117" s="845" t="s">
        <v>425</v>
      </c>
      <c r="BA117" s="846"/>
      <c r="BB117" s="846"/>
      <c r="BC117" s="846"/>
      <c r="BD117" s="846"/>
      <c r="BE117" s="846"/>
      <c r="BF117" s="846"/>
      <c r="BG117" s="846"/>
      <c r="BH117" s="846"/>
      <c r="BI117" s="846"/>
      <c r="BJ117" s="846"/>
      <c r="BK117" s="846"/>
      <c r="BL117" s="846"/>
      <c r="BM117" s="846"/>
      <c r="BN117" s="846"/>
      <c r="BO117" s="846"/>
      <c r="BP117" s="847"/>
      <c r="BQ117" s="857" t="s">
        <v>108</v>
      </c>
      <c r="BR117" s="858"/>
      <c r="BS117" s="858"/>
      <c r="BT117" s="858"/>
      <c r="BU117" s="858"/>
      <c r="BV117" s="858" t="s">
        <v>108</v>
      </c>
      <c r="BW117" s="858"/>
      <c r="BX117" s="858"/>
      <c r="BY117" s="858"/>
      <c r="BZ117" s="858"/>
      <c r="CA117" s="858" t="s">
        <v>108</v>
      </c>
      <c r="CB117" s="858"/>
      <c r="CC117" s="858"/>
      <c r="CD117" s="858"/>
      <c r="CE117" s="858"/>
      <c r="CF117" s="848" t="s">
        <v>108</v>
      </c>
      <c r="CG117" s="849"/>
      <c r="CH117" s="849"/>
      <c r="CI117" s="849"/>
      <c r="CJ117" s="849"/>
      <c r="CK117" s="917"/>
      <c r="CL117" s="866"/>
      <c r="CM117" s="803" t="s">
        <v>426</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108</v>
      </c>
      <c r="DH117" s="784"/>
      <c r="DI117" s="784"/>
      <c r="DJ117" s="784"/>
      <c r="DK117" s="785"/>
      <c r="DL117" s="786" t="s">
        <v>108</v>
      </c>
      <c r="DM117" s="784"/>
      <c r="DN117" s="784"/>
      <c r="DO117" s="784"/>
      <c r="DP117" s="785"/>
      <c r="DQ117" s="786" t="s">
        <v>108</v>
      </c>
      <c r="DR117" s="784"/>
      <c r="DS117" s="784"/>
      <c r="DT117" s="784"/>
      <c r="DU117" s="785"/>
      <c r="DV117" s="754" t="s">
        <v>108</v>
      </c>
      <c r="DW117" s="755"/>
      <c r="DX117" s="755"/>
      <c r="DY117" s="755"/>
      <c r="DZ117" s="756"/>
    </row>
    <row r="118" spans="1:130" s="197" customFormat="1" ht="26.25" customHeight="1">
      <c r="A118" s="887" t="s">
        <v>398</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396</v>
      </c>
      <c r="AB118" s="888"/>
      <c r="AC118" s="888"/>
      <c r="AD118" s="888"/>
      <c r="AE118" s="889"/>
      <c r="AF118" s="890" t="s">
        <v>283</v>
      </c>
      <c r="AG118" s="888"/>
      <c r="AH118" s="888"/>
      <c r="AI118" s="888"/>
      <c r="AJ118" s="889"/>
      <c r="AK118" s="890" t="s">
        <v>282</v>
      </c>
      <c r="AL118" s="888"/>
      <c r="AM118" s="888"/>
      <c r="AN118" s="888"/>
      <c r="AO118" s="889"/>
      <c r="AP118" s="891" t="s">
        <v>397</v>
      </c>
      <c r="AQ118" s="892"/>
      <c r="AR118" s="892"/>
      <c r="AS118" s="892"/>
      <c r="AT118" s="893"/>
      <c r="AU118" s="926"/>
      <c r="AV118" s="927"/>
      <c r="AW118" s="927"/>
      <c r="AX118" s="927"/>
      <c r="AY118" s="927"/>
      <c r="AZ118" s="228" t="s">
        <v>166</v>
      </c>
      <c r="BA118" s="228"/>
      <c r="BB118" s="228"/>
      <c r="BC118" s="228"/>
      <c r="BD118" s="228"/>
      <c r="BE118" s="228"/>
      <c r="BF118" s="228"/>
      <c r="BG118" s="228"/>
      <c r="BH118" s="228"/>
      <c r="BI118" s="228"/>
      <c r="BJ118" s="228"/>
      <c r="BK118" s="228"/>
      <c r="BL118" s="228"/>
      <c r="BM118" s="228"/>
      <c r="BN118" s="228"/>
      <c r="BO118" s="837" t="s">
        <v>427</v>
      </c>
      <c r="BP118" s="838"/>
      <c r="BQ118" s="857">
        <v>46341217</v>
      </c>
      <c r="BR118" s="858"/>
      <c r="BS118" s="858"/>
      <c r="BT118" s="858"/>
      <c r="BU118" s="858"/>
      <c r="BV118" s="858">
        <v>44170629</v>
      </c>
      <c r="BW118" s="858"/>
      <c r="BX118" s="858"/>
      <c r="BY118" s="858"/>
      <c r="BZ118" s="858"/>
      <c r="CA118" s="858">
        <v>43429950</v>
      </c>
      <c r="CB118" s="858"/>
      <c r="CC118" s="858"/>
      <c r="CD118" s="858"/>
      <c r="CE118" s="858"/>
      <c r="CF118" s="743"/>
      <c r="CG118" s="744"/>
      <c r="CH118" s="744"/>
      <c r="CI118" s="744"/>
      <c r="CJ118" s="841"/>
      <c r="CK118" s="917"/>
      <c r="CL118" s="866"/>
      <c r="CM118" s="803" t="s">
        <v>428</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108</v>
      </c>
      <c r="DH118" s="784"/>
      <c r="DI118" s="784"/>
      <c r="DJ118" s="784"/>
      <c r="DK118" s="785"/>
      <c r="DL118" s="786" t="s">
        <v>108</v>
      </c>
      <c r="DM118" s="784"/>
      <c r="DN118" s="784"/>
      <c r="DO118" s="784"/>
      <c r="DP118" s="785"/>
      <c r="DQ118" s="786" t="s">
        <v>108</v>
      </c>
      <c r="DR118" s="784"/>
      <c r="DS118" s="784"/>
      <c r="DT118" s="784"/>
      <c r="DU118" s="785"/>
      <c r="DV118" s="754" t="s">
        <v>108</v>
      </c>
      <c r="DW118" s="755"/>
      <c r="DX118" s="755"/>
      <c r="DY118" s="755"/>
      <c r="DZ118" s="756"/>
    </row>
    <row r="119" spans="1:130" s="197" customFormat="1" ht="26.25" customHeight="1">
      <c r="A119" s="863" t="s">
        <v>401</v>
      </c>
      <c r="B119" s="864"/>
      <c r="C119" s="869" t="s">
        <v>402</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108</v>
      </c>
      <c r="AB119" s="873"/>
      <c r="AC119" s="873"/>
      <c r="AD119" s="873"/>
      <c r="AE119" s="874"/>
      <c r="AF119" s="875" t="s">
        <v>108</v>
      </c>
      <c r="AG119" s="873"/>
      <c r="AH119" s="873"/>
      <c r="AI119" s="873"/>
      <c r="AJ119" s="874"/>
      <c r="AK119" s="875" t="s">
        <v>108</v>
      </c>
      <c r="AL119" s="873"/>
      <c r="AM119" s="873"/>
      <c r="AN119" s="873"/>
      <c r="AO119" s="874"/>
      <c r="AP119" s="876" t="s">
        <v>108</v>
      </c>
      <c r="AQ119" s="877"/>
      <c r="AR119" s="877"/>
      <c r="AS119" s="877"/>
      <c r="AT119" s="878"/>
      <c r="AU119" s="879" t="s">
        <v>429</v>
      </c>
      <c r="AV119" s="880"/>
      <c r="AW119" s="880"/>
      <c r="AX119" s="880"/>
      <c r="AY119" s="881"/>
      <c r="AZ119" s="816" t="s">
        <v>430</v>
      </c>
      <c r="BA119" s="758"/>
      <c r="BB119" s="758"/>
      <c r="BC119" s="758"/>
      <c r="BD119" s="758"/>
      <c r="BE119" s="758"/>
      <c r="BF119" s="758"/>
      <c r="BG119" s="758"/>
      <c r="BH119" s="758"/>
      <c r="BI119" s="758"/>
      <c r="BJ119" s="758"/>
      <c r="BK119" s="758"/>
      <c r="BL119" s="758"/>
      <c r="BM119" s="758"/>
      <c r="BN119" s="758"/>
      <c r="BO119" s="758"/>
      <c r="BP119" s="759"/>
      <c r="BQ119" s="799">
        <v>2409423</v>
      </c>
      <c r="BR119" s="800"/>
      <c r="BS119" s="800"/>
      <c r="BT119" s="800"/>
      <c r="BU119" s="800"/>
      <c r="BV119" s="800">
        <v>2142262</v>
      </c>
      <c r="BW119" s="800"/>
      <c r="BX119" s="800"/>
      <c r="BY119" s="800"/>
      <c r="BZ119" s="800"/>
      <c r="CA119" s="800">
        <v>2164019</v>
      </c>
      <c r="CB119" s="800"/>
      <c r="CC119" s="800"/>
      <c r="CD119" s="800"/>
      <c r="CE119" s="800"/>
      <c r="CF119" s="861">
        <v>17.899999999999999</v>
      </c>
      <c r="CG119" s="862"/>
      <c r="CH119" s="862"/>
      <c r="CI119" s="862"/>
      <c r="CJ119" s="862"/>
      <c r="CK119" s="918"/>
      <c r="CL119" s="868"/>
      <c r="CM119" s="825" t="s">
        <v>431</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108</v>
      </c>
      <c r="DH119" s="717"/>
      <c r="DI119" s="717"/>
      <c r="DJ119" s="717"/>
      <c r="DK119" s="718"/>
      <c r="DL119" s="719" t="s">
        <v>108</v>
      </c>
      <c r="DM119" s="717"/>
      <c r="DN119" s="717"/>
      <c r="DO119" s="717"/>
      <c r="DP119" s="718"/>
      <c r="DQ119" s="719" t="s">
        <v>108</v>
      </c>
      <c r="DR119" s="717"/>
      <c r="DS119" s="717"/>
      <c r="DT119" s="717"/>
      <c r="DU119" s="718"/>
      <c r="DV119" s="807" t="s">
        <v>108</v>
      </c>
      <c r="DW119" s="808"/>
      <c r="DX119" s="808"/>
      <c r="DY119" s="808"/>
      <c r="DZ119" s="809"/>
    </row>
    <row r="120" spans="1:130" s="197" customFormat="1" ht="26.25" customHeight="1">
      <c r="A120" s="865"/>
      <c r="B120" s="866"/>
      <c r="C120" s="803" t="s">
        <v>407</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108</v>
      </c>
      <c r="AB120" s="784"/>
      <c r="AC120" s="784"/>
      <c r="AD120" s="784"/>
      <c r="AE120" s="785"/>
      <c r="AF120" s="786" t="s">
        <v>108</v>
      </c>
      <c r="AG120" s="784"/>
      <c r="AH120" s="784"/>
      <c r="AI120" s="784"/>
      <c r="AJ120" s="785"/>
      <c r="AK120" s="786" t="s">
        <v>108</v>
      </c>
      <c r="AL120" s="784"/>
      <c r="AM120" s="784"/>
      <c r="AN120" s="784"/>
      <c r="AO120" s="785"/>
      <c r="AP120" s="754" t="s">
        <v>108</v>
      </c>
      <c r="AQ120" s="755"/>
      <c r="AR120" s="755"/>
      <c r="AS120" s="755"/>
      <c r="AT120" s="756"/>
      <c r="AU120" s="882"/>
      <c r="AV120" s="883"/>
      <c r="AW120" s="883"/>
      <c r="AX120" s="883"/>
      <c r="AY120" s="884"/>
      <c r="AZ120" s="767" t="s">
        <v>432</v>
      </c>
      <c r="BA120" s="768"/>
      <c r="BB120" s="768"/>
      <c r="BC120" s="768"/>
      <c r="BD120" s="768"/>
      <c r="BE120" s="768"/>
      <c r="BF120" s="768"/>
      <c r="BG120" s="768"/>
      <c r="BH120" s="768"/>
      <c r="BI120" s="768"/>
      <c r="BJ120" s="768"/>
      <c r="BK120" s="768"/>
      <c r="BL120" s="768"/>
      <c r="BM120" s="768"/>
      <c r="BN120" s="768"/>
      <c r="BO120" s="768"/>
      <c r="BP120" s="769"/>
      <c r="BQ120" s="770">
        <v>5809917</v>
      </c>
      <c r="BR120" s="771"/>
      <c r="BS120" s="771"/>
      <c r="BT120" s="771"/>
      <c r="BU120" s="771"/>
      <c r="BV120" s="771">
        <v>5459797</v>
      </c>
      <c r="BW120" s="771"/>
      <c r="BX120" s="771"/>
      <c r="BY120" s="771"/>
      <c r="BZ120" s="771"/>
      <c r="CA120" s="771">
        <v>4773499</v>
      </c>
      <c r="CB120" s="771"/>
      <c r="CC120" s="771"/>
      <c r="CD120" s="771"/>
      <c r="CE120" s="771"/>
      <c r="CF120" s="848">
        <v>39.4</v>
      </c>
      <c r="CG120" s="849"/>
      <c r="CH120" s="849"/>
      <c r="CI120" s="849"/>
      <c r="CJ120" s="849"/>
      <c r="CK120" s="850" t="s">
        <v>433</v>
      </c>
      <c r="CL120" s="810"/>
      <c r="CM120" s="810"/>
      <c r="CN120" s="810"/>
      <c r="CO120" s="811"/>
      <c r="CP120" s="854" t="s">
        <v>434</v>
      </c>
      <c r="CQ120" s="855"/>
      <c r="CR120" s="855"/>
      <c r="CS120" s="855"/>
      <c r="CT120" s="855"/>
      <c r="CU120" s="855"/>
      <c r="CV120" s="855"/>
      <c r="CW120" s="855"/>
      <c r="CX120" s="855"/>
      <c r="CY120" s="855"/>
      <c r="CZ120" s="855"/>
      <c r="DA120" s="855"/>
      <c r="DB120" s="855"/>
      <c r="DC120" s="855"/>
      <c r="DD120" s="855"/>
      <c r="DE120" s="855"/>
      <c r="DF120" s="856"/>
      <c r="DG120" s="799">
        <v>15385684</v>
      </c>
      <c r="DH120" s="800"/>
      <c r="DI120" s="800"/>
      <c r="DJ120" s="800"/>
      <c r="DK120" s="800"/>
      <c r="DL120" s="800">
        <v>13643728</v>
      </c>
      <c r="DM120" s="800"/>
      <c r="DN120" s="800"/>
      <c r="DO120" s="800"/>
      <c r="DP120" s="800"/>
      <c r="DQ120" s="800">
        <v>12105198</v>
      </c>
      <c r="DR120" s="800"/>
      <c r="DS120" s="800"/>
      <c r="DT120" s="800"/>
      <c r="DU120" s="800"/>
      <c r="DV120" s="801">
        <v>99.9</v>
      </c>
      <c r="DW120" s="801"/>
      <c r="DX120" s="801"/>
      <c r="DY120" s="801"/>
      <c r="DZ120" s="802"/>
    </row>
    <row r="121" spans="1:130" s="197" customFormat="1" ht="26.25" customHeight="1">
      <c r="A121" s="865"/>
      <c r="B121" s="866"/>
      <c r="C121" s="842" t="s">
        <v>435</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108</v>
      </c>
      <c r="AB121" s="784"/>
      <c r="AC121" s="784"/>
      <c r="AD121" s="784"/>
      <c r="AE121" s="785"/>
      <c r="AF121" s="786" t="s">
        <v>108</v>
      </c>
      <c r="AG121" s="784"/>
      <c r="AH121" s="784"/>
      <c r="AI121" s="784"/>
      <c r="AJ121" s="785"/>
      <c r="AK121" s="786" t="s">
        <v>108</v>
      </c>
      <c r="AL121" s="784"/>
      <c r="AM121" s="784"/>
      <c r="AN121" s="784"/>
      <c r="AO121" s="785"/>
      <c r="AP121" s="754" t="s">
        <v>108</v>
      </c>
      <c r="AQ121" s="755"/>
      <c r="AR121" s="755"/>
      <c r="AS121" s="755"/>
      <c r="AT121" s="756"/>
      <c r="AU121" s="882"/>
      <c r="AV121" s="883"/>
      <c r="AW121" s="883"/>
      <c r="AX121" s="883"/>
      <c r="AY121" s="884"/>
      <c r="AZ121" s="845" t="s">
        <v>436</v>
      </c>
      <c r="BA121" s="846"/>
      <c r="BB121" s="846"/>
      <c r="BC121" s="846"/>
      <c r="BD121" s="846"/>
      <c r="BE121" s="846"/>
      <c r="BF121" s="846"/>
      <c r="BG121" s="846"/>
      <c r="BH121" s="846"/>
      <c r="BI121" s="846"/>
      <c r="BJ121" s="846"/>
      <c r="BK121" s="846"/>
      <c r="BL121" s="846"/>
      <c r="BM121" s="846"/>
      <c r="BN121" s="846"/>
      <c r="BO121" s="846"/>
      <c r="BP121" s="847"/>
      <c r="BQ121" s="857">
        <v>25900353</v>
      </c>
      <c r="BR121" s="858"/>
      <c r="BS121" s="858"/>
      <c r="BT121" s="858"/>
      <c r="BU121" s="858"/>
      <c r="BV121" s="858">
        <v>25530188</v>
      </c>
      <c r="BW121" s="858"/>
      <c r="BX121" s="858"/>
      <c r="BY121" s="858"/>
      <c r="BZ121" s="858"/>
      <c r="CA121" s="858">
        <v>25772917</v>
      </c>
      <c r="CB121" s="858"/>
      <c r="CC121" s="858"/>
      <c r="CD121" s="858"/>
      <c r="CE121" s="858"/>
      <c r="CF121" s="859">
        <v>212.7</v>
      </c>
      <c r="CG121" s="860"/>
      <c r="CH121" s="860"/>
      <c r="CI121" s="860"/>
      <c r="CJ121" s="860"/>
      <c r="CK121" s="851"/>
      <c r="CL121" s="812"/>
      <c r="CM121" s="812"/>
      <c r="CN121" s="812"/>
      <c r="CO121" s="813"/>
      <c r="CP121" s="828" t="s">
        <v>437</v>
      </c>
      <c r="CQ121" s="829"/>
      <c r="CR121" s="829"/>
      <c r="CS121" s="829"/>
      <c r="CT121" s="829"/>
      <c r="CU121" s="829"/>
      <c r="CV121" s="829"/>
      <c r="CW121" s="829"/>
      <c r="CX121" s="829"/>
      <c r="CY121" s="829"/>
      <c r="CZ121" s="829"/>
      <c r="DA121" s="829"/>
      <c r="DB121" s="829"/>
      <c r="DC121" s="829"/>
      <c r="DD121" s="829"/>
      <c r="DE121" s="829"/>
      <c r="DF121" s="830"/>
      <c r="DG121" s="770">
        <v>128573</v>
      </c>
      <c r="DH121" s="771"/>
      <c r="DI121" s="771"/>
      <c r="DJ121" s="771"/>
      <c r="DK121" s="771"/>
      <c r="DL121" s="771">
        <v>91437</v>
      </c>
      <c r="DM121" s="771"/>
      <c r="DN121" s="771"/>
      <c r="DO121" s="771"/>
      <c r="DP121" s="771"/>
      <c r="DQ121" s="771">
        <v>86186</v>
      </c>
      <c r="DR121" s="771"/>
      <c r="DS121" s="771"/>
      <c r="DT121" s="771"/>
      <c r="DU121" s="771"/>
      <c r="DV121" s="823">
        <v>0.7</v>
      </c>
      <c r="DW121" s="823"/>
      <c r="DX121" s="823"/>
      <c r="DY121" s="823"/>
      <c r="DZ121" s="824"/>
    </row>
    <row r="122" spans="1:130" s="197" customFormat="1" ht="26.25" customHeight="1">
      <c r="A122" s="865"/>
      <c r="B122" s="866"/>
      <c r="C122" s="803" t="s">
        <v>417</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108</v>
      </c>
      <c r="AB122" s="784"/>
      <c r="AC122" s="784"/>
      <c r="AD122" s="784"/>
      <c r="AE122" s="785"/>
      <c r="AF122" s="786" t="s">
        <v>108</v>
      </c>
      <c r="AG122" s="784"/>
      <c r="AH122" s="784"/>
      <c r="AI122" s="784"/>
      <c r="AJ122" s="785"/>
      <c r="AK122" s="786" t="s">
        <v>108</v>
      </c>
      <c r="AL122" s="784"/>
      <c r="AM122" s="784"/>
      <c r="AN122" s="784"/>
      <c r="AO122" s="785"/>
      <c r="AP122" s="754" t="s">
        <v>108</v>
      </c>
      <c r="AQ122" s="755"/>
      <c r="AR122" s="755"/>
      <c r="AS122" s="755"/>
      <c r="AT122" s="756"/>
      <c r="AU122" s="885"/>
      <c r="AV122" s="886"/>
      <c r="AW122" s="886"/>
      <c r="AX122" s="886"/>
      <c r="AY122" s="886"/>
      <c r="AZ122" s="228" t="s">
        <v>166</v>
      </c>
      <c r="BA122" s="228"/>
      <c r="BB122" s="228"/>
      <c r="BC122" s="228"/>
      <c r="BD122" s="228"/>
      <c r="BE122" s="228"/>
      <c r="BF122" s="228"/>
      <c r="BG122" s="228"/>
      <c r="BH122" s="228"/>
      <c r="BI122" s="228"/>
      <c r="BJ122" s="228"/>
      <c r="BK122" s="228"/>
      <c r="BL122" s="228"/>
      <c r="BM122" s="228"/>
      <c r="BN122" s="228"/>
      <c r="BO122" s="837" t="s">
        <v>438</v>
      </c>
      <c r="BP122" s="838"/>
      <c r="BQ122" s="839">
        <v>34119693</v>
      </c>
      <c r="BR122" s="840"/>
      <c r="BS122" s="840"/>
      <c r="BT122" s="840"/>
      <c r="BU122" s="840"/>
      <c r="BV122" s="840">
        <v>33132247</v>
      </c>
      <c r="BW122" s="840"/>
      <c r="BX122" s="840"/>
      <c r="BY122" s="840"/>
      <c r="BZ122" s="840"/>
      <c r="CA122" s="840">
        <v>32710435</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c r="A123" s="865"/>
      <c r="B123" s="866"/>
      <c r="C123" s="803" t="s">
        <v>423</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108</v>
      </c>
      <c r="AB123" s="784"/>
      <c r="AC123" s="784"/>
      <c r="AD123" s="784"/>
      <c r="AE123" s="785"/>
      <c r="AF123" s="786" t="s">
        <v>108</v>
      </c>
      <c r="AG123" s="784"/>
      <c r="AH123" s="784"/>
      <c r="AI123" s="784"/>
      <c r="AJ123" s="785"/>
      <c r="AK123" s="786" t="s">
        <v>108</v>
      </c>
      <c r="AL123" s="784"/>
      <c r="AM123" s="784"/>
      <c r="AN123" s="784"/>
      <c r="AO123" s="785"/>
      <c r="AP123" s="754" t="s">
        <v>108</v>
      </c>
      <c r="AQ123" s="755"/>
      <c r="AR123" s="755"/>
      <c r="AS123" s="755"/>
      <c r="AT123" s="756"/>
      <c r="AU123" s="834" t="s">
        <v>439</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101.9</v>
      </c>
      <c r="BR123" s="832"/>
      <c r="BS123" s="832"/>
      <c r="BT123" s="832"/>
      <c r="BU123" s="832"/>
      <c r="BV123" s="832">
        <v>92.8</v>
      </c>
      <c r="BW123" s="832"/>
      <c r="BX123" s="832"/>
      <c r="BY123" s="832"/>
      <c r="BZ123" s="832"/>
      <c r="CA123" s="832">
        <v>88.4</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426</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440</v>
      </c>
      <c r="AB124" s="784"/>
      <c r="AC124" s="784"/>
      <c r="AD124" s="784"/>
      <c r="AE124" s="785"/>
      <c r="AF124" s="786" t="s">
        <v>440</v>
      </c>
      <c r="AG124" s="784"/>
      <c r="AH124" s="784"/>
      <c r="AI124" s="784"/>
      <c r="AJ124" s="785"/>
      <c r="AK124" s="786" t="s">
        <v>440</v>
      </c>
      <c r="AL124" s="784"/>
      <c r="AM124" s="784"/>
      <c r="AN124" s="784"/>
      <c r="AO124" s="785"/>
      <c r="AP124" s="754" t="s">
        <v>440</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441</v>
      </c>
      <c r="CQ124" s="829"/>
      <c r="CR124" s="829"/>
      <c r="CS124" s="829"/>
      <c r="CT124" s="829"/>
      <c r="CU124" s="829"/>
      <c r="CV124" s="829"/>
      <c r="CW124" s="829"/>
      <c r="CX124" s="829"/>
      <c r="CY124" s="829"/>
      <c r="CZ124" s="829"/>
      <c r="DA124" s="829"/>
      <c r="DB124" s="829"/>
      <c r="DC124" s="829"/>
      <c r="DD124" s="829"/>
      <c r="DE124" s="829"/>
      <c r="DF124" s="830"/>
      <c r="DG124" s="716" t="s">
        <v>440</v>
      </c>
      <c r="DH124" s="717"/>
      <c r="DI124" s="717"/>
      <c r="DJ124" s="717"/>
      <c r="DK124" s="718"/>
      <c r="DL124" s="719" t="s">
        <v>440</v>
      </c>
      <c r="DM124" s="717"/>
      <c r="DN124" s="717"/>
      <c r="DO124" s="717"/>
      <c r="DP124" s="718"/>
      <c r="DQ124" s="719" t="s">
        <v>440</v>
      </c>
      <c r="DR124" s="717"/>
      <c r="DS124" s="717"/>
      <c r="DT124" s="717"/>
      <c r="DU124" s="718"/>
      <c r="DV124" s="807" t="s">
        <v>440</v>
      </c>
      <c r="DW124" s="808"/>
      <c r="DX124" s="808"/>
      <c r="DY124" s="808"/>
      <c r="DZ124" s="809"/>
    </row>
    <row r="125" spans="1:130" s="197" customFormat="1" ht="26.25" customHeight="1" thickBot="1">
      <c r="A125" s="865"/>
      <c r="B125" s="866"/>
      <c r="C125" s="803" t="s">
        <v>428</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440</v>
      </c>
      <c r="AB125" s="784"/>
      <c r="AC125" s="784"/>
      <c r="AD125" s="784"/>
      <c r="AE125" s="785"/>
      <c r="AF125" s="786" t="s">
        <v>440</v>
      </c>
      <c r="AG125" s="784"/>
      <c r="AH125" s="784"/>
      <c r="AI125" s="784"/>
      <c r="AJ125" s="785"/>
      <c r="AK125" s="786" t="s">
        <v>440</v>
      </c>
      <c r="AL125" s="784"/>
      <c r="AM125" s="784"/>
      <c r="AN125" s="784"/>
      <c r="AO125" s="785"/>
      <c r="AP125" s="754" t="s">
        <v>440</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442</v>
      </c>
      <c r="CL125" s="810"/>
      <c r="CM125" s="810"/>
      <c r="CN125" s="810"/>
      <c r="CO125" s="811"/>
      <c r="CP125" s="816" t="s">
        <v>443</v>
      </c>
      <c r="CQ125" s="758"/>
      <c r="CR125" s="758"/>
      <c r="CS125" s="758"/>
      <c r="CT125" s="758"/>
      <c r="CU125" s="758"/>
      <c r="CV125" s="758"/>
      <c r="CW125" s="758"/>
      <c r="CX125" s="758"/>
      <c r="CY125" s="758"/>
      <c r="CZ125" s="758"/>
      <c r="DA125" s="758"/>
      <c r="DB125" s="758"/>
      <c r="DC125" s="758"/>
      <c r="DD125" s="758"/>
      <c r="DE125" s="758"/>
      <c r="DF125" s="759"/>
      <c r="DG125" s="799" t="s">
        <v>440</v>
      </c>
      <c r="DH125" s="800"/>
      <c r="DI125" s="800"/>
      <c r="DJ125" s="800"/>
      <c r="DK125" s="800"/>
      <c r="DL125" s="800" t="s">
        <v>440</v>
      </c>
      <c r="DM125" s="800"/>
      <c r="DN125" s="800"/>
      <c r="DO125" s="800"/>
      <c r="DP125" s="800"/>
      <c r="DQ125" s="800" t="s">
        <v>440</v>
      </c>
      <c r="DR125" s="800"/>
      <c r="DS125" s="800"/>
      <c r="DT125" s="800"/>
      <c r="DU125" s="800"/>
      <c r="DV125" s="801" t="s">
        <v>440</v>
      </c>
      <c r="DW125" s="801"/>
      <c r="DX125" s="801"/>
      <c r="DY125" s="801"/>
      <c r="DZ125" s="802"/>
    </row>
    <row r="126" spans="1:130" s="197" customFormat="1" ht="26.25" customHeight="1">
      <c r="A126" s="865"/>
      <c r="B126" s="866"/>
      <c r="C126" s="803" t="s">
        <v>431</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440</v>
      </c>
      <c r="AB126" s="784"/>
      <c r="AC126" s="784"/>
      <c r="AD126" s="784"/>
      <c r="AE126" s="785"/>
      <c r="AF126" s="786" t="s">
        <v>440</v>
      </c>
      <c r="AG126" s="784"/>
      <c r="AH126" s="784"/>
      <c r="AI126" s="784"/>
      <c r="AJ126" s="785"/>
      <c r="AK126" s="786" t="s">
        <v>440</v>
      </c>
      <c r="AL126" s="784"/>
      <c r="AM126" s="784"/>
      <c r="AN126" s="784"/>
      <c r="AO126" s="785"/>
      <c r="AP126" s="754" t="s">
        <v>440</v>
      </c>
      <c r="AQ126" s="755"/>
      <c r="AR126" s="755"/>
      <c r="AS126" s="755"/>
      <c r="AT126" s="756"/>
      <c r="AU126" s="233"/>
      <c r="AV126" s="233"/>
      <c r="AW126" s="233"/>
      <c r="AX126" s="806" t="s">
        <v>444</v>
      </c>
      <c r="AY126" s="764"/>
      <c r="AZ126" s="764"/>
      <c r="BA126" s="764"/>
      <c r="BB126" s="764"/>
      <c r="BC126" s="764"/>
      <c r="BD126" s="764"/>
      <c r="BE126" s="765"/>
      <c r="BF126" s="763" t="s">
        <v>445</v>
      </c>
      <c r="BG126" s="764"/>
      <c r="BH126" s="764"/>
      <c r="BI126" s="764"/>
      <c r="BJ126" s="764"/>
      <c r="BK126" s="764"/>
      <c r="BL126" s="765"/>
      <c r="BM126" s="763" t="s">
        <v>446</v>
      </c>
      <c r="BN126" s="764"/>
      <c r="BO126" s="764"/>
      <c r="BP126" s="764"/>
      <c r="BQ126" s="764"/>
      <c r="BR126" s="764"/>
      <c r="BS126" s="765"/>
      <c r="BT126" s="763" t="s">
        <v>447</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448</v>
      </c>
      <c r="CQ126" s="768"/>
      <c r="CR126" s="768"/>
      <c r="CS126" s="768"/>
      <c r="CT126" s="768"/>
      <c r="CU126" s="768"/>
      <c r="CV126" s="768"/>
      <c r="CW126" s="768"/>
      <c r="CX126" s="768"/>
      <c r="CY126" s="768"/>
      <c r="CZ126" s="768"/>
      <c r="DA126" s="768"/>
      <c r="DB126" s="768"/>
      <c r="DC126" s="768"/>
      <c r="DD126" s="768"/>
      <c r="DE126" s="768"/>
      <c r="DF126" s="769"/>
      <c r="DG126" s="770" t="s">
        <v>440</v>
      </c>
      <c r="DH126" s="771"/>
      <c r="DI126" s="771"/>
      <c r="DJ126" s="771"/>
      <c r="DK126" s="771"/>
      <c r="DL126" s="771" t="s">
        <v>440</v>
      </c>
      <c r="DM126" s="771"/>
      <c r="DN126" s="771"/>
      <c r="DO126" s="771"/>
      <c r="DP126" s="771"/>
      <c r="DQ126" s="771" t="s">
        <v>440</v>
      </c>
      <c r="DR126" s="771"/>
      <c r="DS126" s="771"/>
      <c r="DT126" s="771"/>
      <c r="DU126" s="771"/>
      <c r="DV126" s="823" t="s">
        <v>440</v>
      </c>
      <c r="DW126" s="823"/>
      <c r="DX126" s="823"/>
      <c r="DY126" s="823"/>
      <c r="DZ126" s="824"/>
    </row>
    <row r="127" spans="1:130" s="197" customFormat="1" ht="26.25" customHeight="1" thickBot="1">
      <c r="A127" s="867"/>
      <c r="B127" s="868"/>
      <c r="C127" s="825" t="s">
        <v>449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440</v>
      </c>
      <c r="AB127" s="784"/>
      <c r="AC127" s="784"/>
      <c r="AD127" s="784"/>
      <c r="AE127" s="785"/>
      <c r="AF127" s="786" t="s">
        <v>440</v>
      </c>
      <c r="AG127" s="784"/>
      <c r="AH127" s="784"/>
      <c r="AI127" s="784"/>
      <c r="AJ127" s="785"/>
      <c r="AK127" s="786" t="s">
        <v>440</v>
      </c>
      <c r="AL127" s="784"/>
      <c r="AM127" s="784"/>
      <c r="AN127" s="784"/>
      <c r="AO127" s="785"/>
      <c r="AP127" s="754" t="s">
        <v>440</v>
      </c>
      <c r="AQ127" s="755"/>
      <c r="AR127" s="755"/>
      <c r="AS127" s="755"/>
      <c r="AT127" s="756"/>
      <c r="AU127" s="233"/>
      <c r="AV127" s="233"/>
      <c r="AW127" s="233"/>
      <c r="AX127" s="757" t="s">
        <v>450</v>
      </c>
      <c r="AY127" s="758"/>
      <c r="AZ127" s="758"/>
      <c r="BA127" s="758"/>
      <c r="BB127" s="758"/>
      <c r="BC127" s="758"/>
      <c r="BD127" s="758"/>
      <c r="BE127" s="759"/>
      <c r="BF127" s="760" t="s">
        <v>440</v>
      </c>
      <c r="BG127" s="761"/>
      <c r="BH127" s="761"/>
      <c r="BI127" s="761"/>
      <c r="BJ127" s="761"/>
      <c r="BK127" s="761"/>
      <c r="BL127" s="762"/>
      <c r="BM127" s="760">
        <v>12.83</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451</v>
      </c>
      <c r="CQ127" s="752"/>
      <c r="CR127" s="752"/>
      <c r="CS127" s="752"/>
      <c r="CT127" s="752"/>
      <c r="CU127" s="752"/>
      <c r="CV127" s="752"/>
      <c r="CW127" s="752"/>
      <c r="CX127" s="752"/>
      <c r="CY127" s="752"/>
      <c r="CZ127" s="752"/>
      <c r="DA127" s="752"/>
      <c r="DB127" s="752"/>
      <c r="DC127" s="752"/>
      <c r="DD127" s="752"/>
      <c r="DE127" s="752"/>
      <c r="DF127" s="753"/>
      <c r="DG127" s="819" t="s">
        <v>452</v>
      </c>
      <c r="DH127" s="820"/>
      <c r="DI127" s="820"/>
      <c r="DJ127" s="820"/>
      <c r="DK127" s="820"/>
      <c r="DL127" s="820" t="s">
        <v>453</v>
      </c>
      <c r="DM127" s="820"/>
      <c r="DN127" s="820"/>
      <c r="DO127" s="820"/>
      <c r="DP127" s="820"/>
      <c r="DQ127" s="820" t="s">
        <v>453</v>
      </c>
      <c r="DR127" s="820"/>
      <c r="DS127" s="820"/>
      <c r="DT127" s="820"/>
      <c r="DU127" s="820"/>
      <c r="DV127" s="821" t="s">
        <v>453</v>
      </c>
      <c r="DW127" s="821"/>
      <c r="DX127" s="821"/>
      <c r="DY127" s="821"/>
      <c r="DZ127" s="822"/>
    </row>
    <row r="128" spans="1:130" s="197" customFormat="1" ht="26.25" customHeight="1">
      <c r="A128" s="795" t="s">
        <v>454</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455</v>
      </c>
      <c r="X128" s="797"/>
      <c r="Y128" s="797"/>
      <c r="Z128" s="798"/>
      <c r="AA128" s="723">
        <v>440599</v>
      </c>
      <c r="AB128" s="724"/>
      <c r="AC128" s="724"/>
      <c r="AD128" s="724"/>
      <c r="AE128" s="725"/>
      <c r="AF128" s="726">
        <v>432333</v>
      </c>
      <c r="AG128" s="724"/>
      <c r="AH128" s="724"/>
      <c r="AI128" s="724"/>
      <c r="AJ128" s="725"/>
      <c r="AK128" s="726">
        <v>395677</v>
      </c>
      <c r="AL128" s="724"/>
      <c r="AM128" s="724"/>
      <c r="AN128" s="724"/>
      <c r="AO128" s="725"/>
      <c r="AP128" s="727"/>
      <c r="AQ128" s="728"/>
      <c r="AR128" s="728"/>
      <c r="AS128" s="728"/>
      <c r="AT128" s="729"/>
      <c r="AU128" s="235"/>
      <c r="AV128" s="235"/>
      <c r="AW128" s="235"/>
      <c r="AX128" s="772" t="s">
        <v>456</v>
      </c>
      <c r="AY128" s="768"/>
      <c r="AZ128" s="768"/>
      <c r="BA128" s="768"/>
      <c r="BB128" s="768"/>
      <c r="BC128" s="768"/>
      <c r="BD128" s="768"/>
      <c r="BE128" s="769"/>
      <c r="BF128" s="790" t="s">
        <v>440</v>
      </c>
      <c r="BG128" s="791"/>
      <c r="BH128" s="791"/>
      <c r="BI128" s="791"/>
      <c r="BJ128" s="791"/>
      <c r="BK128" s="791"/>
      <c r="BL128" s="792"/>
      <c r="BM128" s="790">
        <v>17.829999999999998</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89</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457</v>
      </c>
      <c r="X129" s="781"/>
      <c r="Y129" s="781"/>
      <c r="Z129" s="782"/>
      <c r="AA129" s="783">
        <v>14246489</v>
      </c>
      <c r="AB129" s="784"/>
      <c r="AC129" s="784"/>
      <c r="AD129" s="784"/>
      <c r="AE129" s="785"/>
      <c r="AF129" s="786">
        <v>14197856</v>
      </c>
      <c r="AG129" s="784"/>
      <c r="AH129" s="784"/>
      <c r="AI129" s="784"/>
      <c r="AJ129" s="785"/>
      <c r="AK129" s="786">
        <v>14384904</v>
      </c>
      <c r="AL129" s="784"/>
      <c r="AM129" s="784"/>
      <c r="AN129" s="784"/>
      <c r="AO129" s="785"/>
      <c r="AP129" s="787"/>
      <c r="AQ129" s="788"/>
      <c r="AR129" s="788"/>
      <c r="AS129" s="788"/>
      <c r="AT129" s="789"/>
      <c r="AU129" s="235"/>
      <c r="AV129" s="235"/>
      <c r="AW129" s="235"/>
      <c r="AX129" s="772" t="s">
        <v>458</v>
      </c>
      <c r="AY129" s="768"/>
      <c r="AZ129" s="768"/>
      <c r="BA129" s="768"/>
      <c r="BB129" s="768"/>
      <c r="BC129" s="768"/>
      <c r="BD129" s="768"/>
      <c r="BE129" s="769"/>
      <c r="BF129" s="773">
        <v>10.4</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459</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460</v>
      </c>
      <c r="X130" s="781"/>
      <c r="Y130" s="781"/>
      <c r="Z130" s="782"/>
      <c r="AA130" s="783">
        <v>2259108</v>
      </c>
      <c r="AB130" s="784"/>
      <c r="AC130" s="784"/>
      <c r="AD130" s="784"/>
      <c r="AE130" s="785"/>
      <c r="AF130" s="786">
        <v>2310502</v>
      </c>
      <c r="AG130" s="784"/>
      <c r="AH130" s="784"/>
      <c r="AI130" s="784"/>
      <c r="AJ130" s="785"/>
      <c r="AK130" s="786">
        <v>2266867</v>
      </c>
      <c r="AL130" s="784"/>
      <c r="AM130" s="784"/>
      <c r="AN130" s="784"/>
      <c r="AO130" s="785"/>
      <c r="AP130" s="787"/>
      <c r="AQ130" s="788"/>
      <c r="AR130" s="788"/>
      <c r="AS130" s="788"/>
      <c r="AT130" s="789"/>
      <c r="AU130" s="235"/>
      <c r="AV130" s="235"/>
      <c r="AW130" s="235"/>
      <c r="AX130" s="751" t="s">
        <v>461</v>
      </c>
      <c r="AY130" s="752"/>
      <c r="AZ130" s="752"/>
      <c r="BA130" s="752"/>
      <c r="BB130" s="752"/>
      <c r="BC130" s="752"/>
      <c r="BD130" s="752"/>
      <c r="BE130" s="753"/>
      <c r="BF130" s="705">
        <v>88.4</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462</v>
      </c>
      <c r="X131" s="714"/>
      <c r="Y131" s="714"/>
      <c r="Z131" s="715"/>
      <c r="AA131" s="716">
        <v>11987381</v>
      </c>
      <c r="AB131" s="717"/>
      <c r="AC131" s="717"/>
      <c r="AD131" s="717"/>
      <c r="AE131" s="718"/>
      <c r="AF131" s="719">
        <v>11887354</v>
      </c>
      <c r="AG131" s="717"/>
      <c r="AH131" s="717"/>
      <c r="AI131" s="717"/>
      <c r="AJ131" s="718"/>
      <c r="AK131" s="719">
        <v>12118037</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463</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464</v>
      </c>
      <c r="W132" s="737"/>
      <c r="X132" s="737"/>
      <c r="Y132" s="737"/>
      <c r="Z132" s="738"/>
      <c r="AA132" s="739">
        <v>11.588611390000001</v>
      </c>
      <c r="AB132" s="740"/>
      <c r="AC132" s="740"/>
      <c r="AD132" s="740"/>
      <c r="AE132" s="741"/>
      <c r="AF132" s="742">
        <v>9.8518223650000003</v>
      </c>
      <c r="AG132" s="740"/>
      <c r="AH132" s="740"/>
      <c r="AI132" s="740"/>
      <c r="AJ132" s="741"/>
      <c r="AK132" s="742">
        <v>9.8708148849999997</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465</v>
      </c>
      <c r="W133" s="746"/>
      <c r="X133" s="746"/>
      <c r="Y133" s="746"/>
      <c r="Z133" s="747"/>
      <c r="AA133" s="748">
        <v>11.1</v>
      </c>
      <c r="AB133" s="749"/>
      <c r="AC133" s="749"/>
      <c r="AD133" s="749"/>
      <c r="AE133" s="750"/>
      <c r="AF133" s="748">
        <v>10.7</v>
      </c>
      <c r="AG133" s="749"/>
      <c r="AH133" s="749"/>
      <c r="AI133" s="749"/>
      <c r="AJ133" s="750"/>
      <c r="AK133" s="748">
        <v>10.4</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9" t="s">
        <v>468</v>
      </c>
      <c r="L7" s="254"/>
      <c r="M7" s="255" t="s">
        <v>469</v>
      </c>
      <c r="N7" s="256"/>
    </row>
    <row r="8" spans="1:16">
      <c r="A8" s="248"/>
      <c r="B8" s="244"/>
      <c r="C8" s="244"/>
      <c r="D8" s="244"/>
      <c r="E8" s="244"/>
      <c r="F8" s="244"/>
      <c r="G8" s="257"/>
      <c r="H8" s="258"/>
      <c r="I8" s="258"/>
      <c r="J8" s="259"/>
      <c r="K8" s="1120"/>
      <c r="L8" s="260" t="s">
        <v>470</v>
      </c>
      <c r="M8" s="261" t="s">
        <v>471</v>
      </c>
      <c r="N8" s="262" t="s">
        <v>472</v>
      </c>
    </row>
    <row r="9" spans="1:16">
      <c r="A9" s="248"/>
      <c r="B9" s="244"/>
      <c r="C9" s="244"/>
      <c r="D9" s="244"/>
      <c r="E9" s="244"/>
      <c r="F9" s="244"/>
      <c r="G9" s="1133" t="s">
        <v>473</v>
      </c>
      <c r="H9" s="1134"/>
      <c r="I9" s="1134"/>
      <c r="J9" s="1135"/>
      <c r="K9" s="263">
        <v>5366385</v>
      </c>
      <c r="L9" s="264">
        <v>79812</v>
      </c>
      <c r="M9" s="265">
        <v>58112</v>
      </c>
      <c r="N9" s="266">
        <v>37.299999999999997</v>
      </c>
    </row>
    <row r="10" spans="1:16">
      <c r="A10" s="248"/>
      <c r="B10" s="244"/>
      <c r="C10" s="244"/>
      <c r="D10" s="244"/>
      <c r="E10" s="244"/>
      <c r="F10" s="244"/>
      <c r="G10" s="1133" t="s">
        <v>474</v>
      </c>
      <c r="H10" s="1134"/>
      <c r="I10" s="1134"/>
      <c r="J10" s="1135"/>
      <c r="K10" s="267">
        <v>165543</v>
      </c>
      <c r="L10" s="268">
        <v>2462</v>
      </c>
      <c r="M10" s="269">
        <v>3510</v>
      </c>
      <c r="N10" s="270">
        <v>-29.9</v>
      </c>
    </row>
    <row r="11" spans="1:16" ht="13.5" customHeight="1">
      <c r="A11" s="248"/>
      <c r="B11" s="244"/>
      <c r="C11" s="244"/>
      <c r="D11" s="244"/>
      <c r="E11" s="244"/>
      <c r="F11" s="244"/>
      <c r="G11" s="1133" t="s">
        <v>475</v>
      </c>
      <c r="H11" s="1134"/>
      <c r="I11" s="1134"/>
      <c r="J11" s="1135"/>
      <c r="K11" s="267">
        <v>709570</v>
      </c>
      <c r="L11" s="268">
        <v>10553</v>
      </c>
      <c r="M11" s="269">
        <v>6281</v>
      </c>
      <c r="N11" s="270">
        <v>68</v>
      </c>
    </row>
    <row r="12" spans="1:16" ht="13.5" customHeight="1">
      <c r="A12" s="248"/>
      <c r="B12" s="244"/>
      <c r="C12" s="244"/>
      <c r="D12" s="244"/>
      <c r="E12" s="244"/>
      <c r="F12" s="244"/>
      <c r="G12" s="1133" t="s">
        <v>476</v>
      </c>
      <c r="H12" s="1134"/>
      <c r="I12" s="1134"/>
      <c r="J12" s="1135"/>
      <c r="K12" s="267" t="s">
        <v>477</v>
      </c>
      <c r="L12" s="268" t="s">
        <v>477</v>
      </c>
      <c r="M12" s="269">
        <v>744</v>
      </c>
      <c r="N12" s="270" t="s">
        <v>477</v>
      </c>
    </row>
    <row r="13" spans="1:16" ht="13.5" customHeight="1">
      <c r="A13" s="248"/>
      <c r="B13" s="244"/>
      <c r="C13" s="244"/>
      <c r="D13" s="244"/>
      <c r="E13" s="244"/>
      <c r="F13" s="244"/>
      <c r="G13" s="1133" t="s">
        <v>478</v>
      </c>
      <c r="H13" s="1134"/>
      <c r="I13" s="1134"/>
      <c r="J13" s="1135"/>
      <c r="K13" s="267" t="s">
        <v>477</v>
      </c>
      <c r="L13" s="268" t="s">
        <v>477</v>
      </c>
      <c r="M13" s="269">
        <v>1</v>
      </c>
      <c r="N13" s="270" t="s">
        <v>477</v>
      </c>
    </row>
    <row r="14" spans="1:16" ht="13.5" customHeight="1">
      <c r="A14" s="248"/>
      <c r="B14" s="244"/>
      <c r="C14" s="244"/>
      <c r="D14" s="244"/>
      <c r="E14" s="244"/>
      <c r="F14" s="244"/>
      <c r="G14" s="1133" t="s">
        <v>479</v>
      </c>
      <c r="H14" s="1134"/>
      <c r="I14" s="1134"/>
      <c r="J14" s="1135"/>
      <c r="K14" s="267">
        <v>194391</v>
      </c>
      <c r="L14" s="268">
        <v>2891</v>
      </c>
      <c r="M14" s="269">
        <v>2803</v>
      </c>
      <c r="N14" s="270">
        <v>3.1</v>
      </c>
    </row>
    <row r="15" spans="1:16" ht="13.5" customHeight="1">
      <c r="A15" s="248"/>
      <c r="B15" s="244"/>
      <c r="C15" s="244"/>
      <c r="D15" s="244"/>
      <c r="E15" s="244"/>
      <c r="F15" s="244"/>
      <c r="G15" s="1133" t="s">
        <v>480</v>
      </c>
      <c r="H15" s="1134"/>
      <c r="I15" s="1134"/>
      <c r="J15" s="1135"/>
      <c r="K15" s="267">
        <v>167845</v>
      </c>
      <c r="L15" s="268">
        <v>2496</v>
      </c>
      <c r="M15" s="269">
        <v>1119</v>
      </c>
      <c r="N15" s="270">
        <v>123.1</v>
      </c>
    </row>
    <row r="16" spans="1:16">
      <c r="A16" s="248"/>
      <c r="B16" s="244"/>
      <c r="C16" s="244"/>
      <c r="D16" s="244"/>
      <c r="E16" s="244"/>
      <c r="F16" s="244"/>
      <c r="G16" s="1136" t="s">
        <v>481</v>
      </c>
      <c r="H16" s="1137"/>
      <c r="I16" s="1137"/>
      <c r="J16" s="1138"/>
      <c r="K16" s="268">
        <v>-567487</v>
      </c>
      <c r="L16" s="268">
        <v>-8440</v>
      </c>
      <c r="M16" s="269">
        <v>-5386</v>
      </c>
      <c r="N16" s="270">
        <v>56.7</v>
      </c>
    </row>
    <row r="17" spans="1:16">
      <c r="A17" s="248"/>
      <c r="B17" s="244"/>
      <c r="C17" s="244"/>
      <c r="D17" s="244"/>
      <c r="E17" s="244"/>
      <c r="F17" s="244"/>
      <c r="G17" s="1136" t="s">
        <v>166</v>
      </c>
      <c r="H17" s="1137"/>
      <c r="I17" s="1137"/>
      <c r="J17" s="1138"/>
      <c r="K17" s="268">
        <v>6036247</v>
      </c>
      <c r="L17" s="268">
        <v>89774</v>
      </c>
      <c r="M17" s="269">
        <v>67183</v>
      </c>
      <c r="N17" s="270">
        <v>33.6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30" t="s">
        <v>486</v>
      </c>
      <c r="H21" s="1131"/>
      <c r="I21" s="1131"/>
      <c r="J21" s="1132"/>
      <c r="K21" s="280">
        <v>7.63</v>
      </c>
      <c r="L21" s="281">
        <v>6.12</v>
      </c>
      <c r="M21" s="282">
        <v>1.51</v>
      </c>
      <c r="N21" s="249"/>
      <c r="O21" s="283"/>
      <c r="P21" s="279"/>
    </row>
    <row r="22" spans="1:16" s="284" customFormat="1">
      <c r="A22" s="279"/>
      <c r="B22" s="249"/>
      <c r="C22" s="249"/>
      <c r="D22" s="249"/>
      <c r="E22" s="249"/>
      <c r="F22" s="249"/>
      <c r="G22" s="1130" t="s">
        <v>487</v>
      </c>
      <c r="H22" s="1131"/>
      <c r="I22" s="1131"/>
      <c r="J22" s="1132"/>
      <c r="K22" s="285">
        <v>99.9</v>
      </c>
      <c r="L22" s="286">
        <v>98.7</v>
      </c>
      <c r="M22" s="287">
        <v>1.2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9" t="s">
        <v>468</v>
      </c>
      <c r="L30" s="254"/>
      <c r="M30" s="255" t="s">
        <v>469</v>
      </c>
      <c r="N30" s="256"/>
    </row>
    <row r="31" spans="1:16">
      <c r="A31" s="248"/>
      <c r="B31" s="244"/>
      <c r="C31" s="244"/>
      <c r="D31" s="244"/>
      <c r="E31" s="244"/>
      <c r="F31" s="244"/>
      <c r="G31" s="257"/>
      <c r="H31" s="258"/>
      <c r="I31" s="258"/>
      <c r="J31" s="259"/>
      <c r="K31" s="1120"/>
      <c r="L31" s="260" t="s">
        <v>470</v>
      </c>
      <c r="M31" s="261" t="s">
        <v>471</v>
      </c>
      <c r="N31" s="262" t="s">
        <v>472</v>
      </c>
    </row>
    <row r="32" spans="1:16" ht="27" customHeight="1">
      <c r="A32" s="248"/>
      <c r="B32" s="244"/>
      <c r="C32" s="244"/>
      <c r="D32" s="244"/>
      <c r="E32" s="244"/>
      <c r="F32" s="244"/>
      <c r="G32" s="1121" t="s">
        <v>491</v>
      </c>
      <c r="H32" s="1122"/>
      <c r="I32" s="1122"/>
      <c r="J32" s="1123"/>
      <c r="K32" s="294">
        <v>2633598</v>
      </c>
      <c r="L32" s="294">
        <v>39168</v>
      </c>
      <c r="M32" s="295">
        <v>33998</v>
      </c>
      <c r="N32" s="296">
        <v>15.2</v>
      </c>
    </row>
    <row r="33" spans="1:16" ht="13.5" customHeight="1">
      <c r="A33" s="248"/>
      <c r="B33" s="244"/>
      <c r="C33" s="244"/>
      <c r="D33" s="244"/>
      <c r="E33" s="244"/>
      <c r="F33" s="244"/>
      <c r="G33" s="1121" t="s">
        <v>492</v>
      </c>
      <c r="H33" s="1122"/>
      <c r="I33" s="1122"/>
      <c r="J33" s="1123"/>
      <c r="K33" s="294" t="s">
        <v>477</v>
      </c>
      <c r="L33" s="294" t="s">
        <v>477</v>
      </c>
      <c r="M33" s="295">
        <v>1</v>
      </c>
      <c r="N33" s="296" t="s">
        <v>477</v>
      </c>
    </row>
    <row r="34" spans="1:16" ht="27" customHeight="1">
      <c r="A34" s="248"/>
      <c r="B34" s="244"/>
      <c r="C34" s="244"/>
      <c r="D34" s="244"/>
      <c r="E34" s="244"/>
      <c r="F34" s="244"/>
      <c r="G34" s="1121" t="s">
        <v>493</v>
      </c>
      <c r="H34" s="1122"/>
      <c r="I34" s="1122"/>
      <c r="J34" s="1123"/>
      <c r="K34" s="294" t="s">
        <v>477</v>
      </c>
      <c r="L34" s="294" t="s">
        <v>477</v>
      </c>
      <c r="M34" s="295">
        <v>39</v>
      </c>
      <c r="N34" s="296" t="s">
        <v>477</v>
      </c>
    </row>
    <row r="35" spans="1:16" ht="27" customHeight="1">
      <c r="A35" s="248"/>
      <c r="B35" s="244"/>
      <c r="C35" s="244"/>
      <c r="D35" s="244"/>
      <c r="E35" s="244"/>
      <c r="F35" s="244"/>
      <c r="G35" s="1121" t="s">
        <v>494</v>
      </c>
      <c r="H35" s="1122"/>
      <c r="I35" s="1122"/>
      <c r="J35" s="1123"/>
      <c r="K35" s="294">
        <v>1211909</v>
      </c>
      <c r="L35" s="294">
        <v>18024</v>
      </c>
      <c r="M35" s="295">
        <v>9007</v>
      </c>
      <c r="N35" s="296">
        <v>100.1</v>
      </c>
    </row>
    <row r="36" spans="1:16" ht="27" customHeight="1">
      <c r="A36" s="248"/>
      <c r="B36" s="244"/>
      <c r="C36" s="244"/>
      <c r="D36" s="244"/>
      <c r="E36" s="244"/>
      <c r="F36" s="244"/>
      <c r="G36" s="1121" t="s">
        <v>495</v>
      </c>
      <c r="H36" s="1122"/>
      <c r="I36" s="1122"/>
      <c r="J36" s="1123"/>
      <c r="K36" s="294">
        <v>11144</v>
      </c>
      <c r="L36" s="294">
        <v>166</v>
      </c>
      <c r="M36" s="295">
        <v>2239</v>
      </c>
      <c r="N36" s="296">
        <v>-92.6</v>
      </c>
    </row>
    <row r="37" spans="1:16" ht="13.5" customHeight="1">
      <c r="A37" s="248"/>
      <c r="B37" s="244"/>
      <c r="C37" s="244"/>
      <c r="D37" s="244"/>
      <c r="E37" s="244"/>
      <c r="F37" s="244"/>
      <c r="G37" s="1121" t="s">
        <v>496</v>
      </c>
      <c r="H37" s="1122"/>
      <c r="I37" s="1122"/>
      <c r="J37" s="1123"/>
      <c r="K37" s="294" t="s">
        <v>477</v>
      </c>
      <c r="L37" s="294" t="s">
        <v>477</v>
      </c>
      <c r="M37" s="295">
        <v>951</v>
      </c>
      <c r="N37" s="296" t="s">
        <v>477</v>
      </c>
    </row>
    <row r="38" spans="1:16" ht="27" customHeight="1">
      <c r="A38" s="248"/>
      <c r="B38" s="244"/>
      <c r="C38" s="244"/>
      <c r="D38" s="244"/>
      <c r="E38" s="244"/>
      <c r="F38" s="244"/>
      <c r="G38" s="1124" t="s">
        <v>497</v>
      </c>
      <c r="H38" s="1125"/>
      <c r="I38" s="1125"/>
      <c r="J38" s="1126"/>
      <c r="K38" s="297">
        <v>2042</v>
      </c>
      <c r="L38" s="297">
        <v>30</v>
      </c>
      <c r="M38" s="298">
        <v>6</v>
      </c>
      <c r="N38" s="299">
        <v>400</v>
      </c>
      <c r="O38" s="293"/>
    </row>
    <row r="39" spans="1:16">
      <c r="A39" s="248"/>
      <c r="B39" s="244"/>
      <c r="C39" s="244"/>
      <c r="D39" s="244"/>
      <c r="E39" s="244"/>
      <c r="F39" s="244"/>
      <c r="G39" s="1124" t="s">
        <v>498</v>
      </c>
      <c r="H39" s="1125"/>
      <c r="I39" s="1125"/>
      <c r="J39" s="1126"/>
      <c r="K39" s="300">
        <v>-395677</v>
      </c>
      <c r="L39" s="300">
        <v>-5885</v>
      </c>
      <c r="M39" s="301">
        <v>-6589</v>
      </c>
      <c r="N39" s="302">
        <v>-10.7</v>
      </c>
      <c r="O39" s="293"/>
    </row>
    <row r="40" spans="1:16" ht="27" customHeight="1">
      <c r="A40" s="248"/>
      <c r="B40" s="244"/>
      <c r="C40" s="244"/>
      <c r="D40" s="244"/>
      <c r="E40" s="244"/>
      <c r="F40" s="244"/>
      <c r="G40" s="1121" t="s">
        <v>499</v>
      </c>
      <c r="H40" s="1122"/>
      <c r="I40" s="1122"/>
      <c r="J40" s="1123"/>
      <c r="K40" s="300">
        <v>-2266867</v>
      </c>
      <c r="L40" s="300">
        <v>-33714</v>
      </c>
      <c r="M40" s="301">
        <v>-27524</v>
      </c>
      <c r="N40" s="302">
        <v>22.5</v>
      </c>
      <c r="O40" s="293"/>
    </row>
    <row r="41" spans="1:16">
      <c r="A41" s="248"/>
      <c r="B41" s="244"/>
      <c r="C41" s="244"/>
      <c r="D41" s="244"/>
      <c r="E41" s="244"/>
      <c r="F41" s="244"/>
      <c r="G41" s="1127" t="s">
        <v>277</v>
      </c>
      <c r="H41" s="1128"/>
      <c r="I41" s="1128"/>
      <c r="J41" s="1129"/>
      <c r="K41" s="294">
        <v>1196149</v>
      </c>
      <c r="L41" s="300">
        <v>17790</v>
      </c>
      <c r="M41" s="301">
        <v>12127</v>
      </c>
      <c r="N41" s="302">
        <v>46.7</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14" t="s">
        <v>468</v>
      </c>
      <c r="J49" s="1116" t="s">
        <v>503</v>
      </c>
      <c r="K49" s="1117"/>
      <c r="L49" s="1117"/>
      <c r="M49" s="1117"/>
      <c r="N49" s="1118"/>
    </row>
    <row r="50" spans="1:14">
      <c r="A50" s="248"/>
      <c r="B50" s="244"/>
      <c r="C50" s="244"/>
      <c r="D50" s="244"/>
      <c r="E50" s="244"/>
      <c r="F50" s="244"/>
      <c r="G50" s="312"/>
      <c r="H50" s="313"/>
      <c r="I50" s="1115"/>
      <c r="J50" s="314" t="s">
        <v>504</v>
      </c>
      <c r="K50" s="315" t="s">
        <v>505</v>
      </c>
      <c r="L50" s="316" t="s">
        <v>506</v>
      </c>
      <c r="M50" s="317" t="s">
        <v>507</v>
      </c>
      <c r="N50" s="318" t="s">
        <v>508</v>
      </c>
    </row>
    <row r="51" spans="1:14">
      <c r="A51" s="248"/>
      <c r="B51" s="244"/>
      <c r="C51" s="244"/>
      <c r="D51" s="244"/>
      <c r="E51" s="244"/>
      <c r="F51" s="244"/>
      <c r="G51" s="310" t="s">
        <v>509</v>
      </c>
      <c r="H51" s="311"/>
      <c r="I51" s="319">
        <v>2071548</v>
      </c>
      <c r="J51" s="320">
        <v>30901</v>
      </c>
      <c r="K51" s="321">
        <v>-25.4</v>
      </c>
      <c r="L51" s="322">
        <v>47569</v>
      </c>
      <c r="M51" s="323">
        <v>-23.1</v>
      </c>
      <c r="N51" s="324">
        <v>-2.2999999999999998</v>
      </c>
    </row>
    <row r="52" spans="1:14">
      <c r="A52" s="248"/>
      <c r="B52" s="244"/>
      <c r="C52" s="244"/>
      <c r="D52" s="244"/>
      <c r="E52" s="244"/>
      <c r="F52" s="244"/>
      <c r="G52" s="325"/>
      <c r="H52" s="326" t="s">
        <v>510</v>
      </c>
      <c r="I52" s="327">
        <v>1349633</v>
      </c>
      <c r="J52" s="328">
        <v>20132</v>
      </c>
      <c r="K52" s="329">
        <v>-28</v>
      </c>
      <c r="L52" s="330">
        <v>26255</v>
      </c>
      <c r="M52" s="331">
        <v>-18.399999999999999</v>
      </c>
      <c r="N52" s="332">
        <v>-9.6</v>
      </c>
    </row>
    <row r="53" spans="1:14">
      <c r="A53" s="248"/>
      <c r="B53" s="244"/>
      <c r="C53" s="244"/>
      <c r="D53" s="244"/>
      <c r="E53" s="244"/>
      <c r="F53" s="244"/>
      <c r="G53" s="310" t="s">
        <v>511</v>
      </c>
      <c r="H53" s="311"/>
      <c r="I53" s="319">
        <v>1620830</v>
      </c>
      <c r="J53" s="320">
        <v>24028</v>
      </c>
      <c r="K53" s="321">
        <v>-22.2</v>
      </c>
      <c r="L53" s="322">
        <v>50880</v>
      </c>
      <c r="M53" s="323">
        <v>7</v>
      </c>
      <c r="N53" s="324">
        <v>-29.2</v>
      </c>
    </row>
    <row r="54" spans="1:14">
      <c r="A54" s="248"/>
      <c r="B54" s="244"/>
      <c r="C54" s="244"/>
      <c r="D54" s="244"/>
      <c r="E54" s="244"/>
      <c r="F54" s="244"/>
      <c r="G54" s="325"/>
      <c r="H54" s="326" t="s">
        <v>510</v>
      </c>
      <c r="I54" s="327">
        <v>991820</v>
      </c>
      <c r="J54" s="328">
        <v>14703</v>
      </c>
      <c r="K54" s="329">
        <v>-27</v>
      </c>
      <c r="L54" s="330">
        <v>26879</v>
      </c>
      <c r="M54" s="331">
        <v>2.4</v>
      </c>
      <c r="N54" s="332">
        <v>-29.4</v>
      </c>
    </row>
    <row r="55" spans="1:14">
      <c r="A55" s="248"/>
      <c r="B55" s="244"/>
      <c r="C55" s="244"/>
      <c r="D55" s="244"/>
      <c r="E55" s="244"/>
      <c r="F55" s="244"/>
      <c r="G55" s="310" t="s">
        <v>512</v>
      </c>
      <c r="H55" s="311"/>
      <c r="I55" s="319">
        <v>1633319</v>
      </c>
      <c r="J55" s="320">
        <v>24115</v>
      </c>
      <c r="K55" s="321">
        <v>0.4</v>
      </c>
      <c r="L55" s="322">
        <v>63956</v>
      </c>
      <c r="M55" s="323">
        <v>25.7</v>
      </c>
      <c r="N55" s="324">
        <v>-25.3</v>
      </c>
    </row>
    <row r="56" spans="1:14">
      <c r="A56" s="248"/>
      <c r="B56" s="244"/>
      <c r="C56" s="244"/>
      <c r="D56" s="244"/>
      <c r="E56" s="244"/>
      <c r="F56" s="244"/>
      <c r="G56" s="325"/>
      <c r="H56" s="326" t="s">
        <v>510</v>
      </c>
      <c r="I56" s="327">
        <v>835012</v>
      </c>
      <c r="J56" s="328">
        <v>12328</v>
      </c>
      <c r="K56" s="329">
        <v>-16.2</v>
      </c>
      <c r="L56" s="330">
        <v>29239</v>
      </c>
      <c r="M56" s="331">
        <v>8.8000000000000007</v>
      </c>
      <c r="N56" s="332">
        <v>-25</v>
      </c>
    </row>
    <row r="57" spans="1:14">
      <c r="A57" s="248"/>
      <c r="B57" s="244"/>
      <c r="C57" s="244"/>
      <c r="D57" s="244"/>
      <c r="E57" s="244"/>
      <c r="F57" s="244"/>
      <c r="G57" s="310" t="s">
        <v>513</v>
      </c>
      <c r="H57" s="311"/>
      <c r="I57" s="319">
        <v>1715534</v>
      </c>
      <c r="J57" s="320">
        <v>25413</v>
      </c>
      <c r="K57" s="321">
        <v>5.4</v>
      </c>
      <c r="L57" s="322">
        <v>66255</v>
      </c>
      <c r="M57" s="323">
        <v>3.6</v>
      </c>
      <c r="N57" s="324">
        <v>1.8</v>
      </c>
    </row>
    <row r="58" spans="1:14">
      <c r="A58" s="248"/>
      <c r="B58" s="244"/>
      <c r="C58" s="244"/>
      <c r="D58" s="244"/>
      <c r="E58" s="244"/>
      <c r="F58" s="244"/>
      <c r="G58" s="325"/>
      <c r="H58" s="326" t="s">
        <v>510</v>
      </c>
      <c r="I58" s="327">
        <v>930152</v>
      </c>
      <c r="J58" s="328">
        <v>13779</v>
      </c>
      <c r="K58" s="329">
        <v>11.8</v>
      </c>
      <c r="L58" s="330">
        <v>31822</v>
      </c>
      <c r="M58" s="331">
        <v>8.8000000000000007</v>
      </c>
      <c r="N58" s="332">
        <v>3</v>
      </c>
    </row>
    <row r="59" spans="1:14">
      <c r="A59" s="248"/>
      <c r="B59" s="244"/>
      <c r="C59" s="244"/>
      <c r="D59" s="244"/>
      <c r="E59" s="244"/>
      <c r="F59" s="244"/>
      <c r="G59" s="310" t="s">
        <v>514</v>
      </c>
      <c r="H59" s="311"/>
      <c r="I59" s="319">
        <v>4080824</v>
      </c>
      <c r="J59" s="320">
        <v>60692</v>
      </c>
      <c r="K59" s="321">
        <v>138.80000000000001</v>
      </c>
      <c r="L59" s="322">
        <v>47278</v>
      </c>
      <c r="M59" s="323">
        <v>-28.6</v>
      </c>
      <c r="N59" s="324">
        <v>167.4</v>
      </c>
    </row>
    <row r="60" spans="1:14">
      <c r="A60" s="248"/>
      <c r="B60" s="244"/>
      <c r="C60" s="244"/>
      <c r="D60" s="244"/>
      <c r="E60" s="244"/>
      <c r="F60" s="244"/>
      <c r="G60" s="325"/>
      <c r="H60" s="326" t="s">
        <v>510</v>
      </c>
      <c r="I60" s="333">
        <v>2215248</v>
      </c>
      <c r="J60" s="328">
        <v>32946</v>
      </c>
      <c r="K60" s="329">
        <v>139.1</v>
      </c>
      <c r="L60" s="330">
        <v>24096</v>
      </c>
      <c r="M60" s="331">
        <v>-24.3</v>
      </c>
      <c r="N60" s="332">
        <v>163.4</v>
      </c>
    </row>
    <row r="61" spans="1:14">
      <c r="A61" s="248"/>
      <c r="B61" s="244"/>
      <c r="C61" s="244"/>
      <c r="D61" s="244"/>
      <c r="E61" s="244"/>
      <c r="F61" s="244"/>
      <c r="G61" s="310" t="s">
        <v>515</v>
      </c>
      <c r="H61" s="334"/>
      <c r="I61" s="335">
        <v>2224411</v>
      </c>
      <c r="J61" s="336">
        <v>33030</v>
      </c>
      <c r="K61" s="337">
        <v>19.399999999999999</v>
      </c>
      <c r="L61" s="338">
        <v>55188</v>
      </c>
      <c r="M61" s="339">
        <v>-3.1</v>
      </c>
      <c r="N61" s="324">
        <v>22.5</v>
      </c>
    </row>
    <row r="62" spans="1:14">
      <c r="A62" s="248"/>
      <c r="B62" s="244"/>
      <c r="C62" s="244"/>
      <c r="D62" s="244"/>
      <c r="E62" s="244"/>
      <c r="F62" s="244"/>
      <c r="G62" s="325"/>
      <c r="H62" s="326" t="s">
        <v>510</v>
      </c>
      <c r="I62" s="327">
        <v>1264373</v>
      </c>
      <c r="J62" s="328">
        <v>18778</v>
      </c>
      <c r="K62" s="329">
        <v>15.9</v>
      </c>
      <c r="L62" s="330">
        <v>27658</v>
      </c>
      <c r="M62" s="331">
        <v>-4.5</v>
      </c>
      <c r="N62" s="332">
        <v>20.399999999999999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5" zoomScaleNormal="5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9" t="s">
        <v>3</v>
      </c>
      <c r="D47" s="1139"/>
      <c r="E47" s="1140"/>
      <c r="F47" s="11">
        <v>9.51</v>
      </c>
      <c r="G47" s="12">
        <v>8.57</v>
      </c>
      <c r="H47" s="12">
        <v>11.72</v>
      </c>
      <c r="I47" s="12">
        <v>11.36</v>
      </c>
      <c r="J47" s="13">
        <v>11.34</v>
      </c>
    </row>
    <row r="48" spans="2:10" ht="57.75" customHeight="1">
      <c r="B48" s="14"/>
      <c r="C48" s="1141" t="s">
        <v>4</v>
      </c>
      <c r="D48" s="1141"/>
      <c r="E48" s="1142"/>
      <c r="F48" s="15">
        <v>6.59</v>
      </c>
      <c r="G48" s="16">
        <v>5.32</v>
      </c>
      <c r="H48" s="16">
        <v>7.26</v>
      </c>
      <c r="I48" s="16">
        <v>7.93</v>
      </c>
      <c r="J48" s="17">
        <v>6.76</v>
      </c>
    </row>
    <row r="49" spans="2:10" ht="57.75" customHeight="1" thickBot="1">
      <c r="B49" s="18"/>
      <c r="C49" s="1143" t="s">
        <v>5</v>
      </c>
      <c r="D49" s="1143"/>
      <c r="E49" s="1144"/>
      <c r="F49" s="19" t="s">
        <v>522</v>
      </c>
      <c r="G49" s="20" t="s">
        <v>523</v>
      </c>
      <c r="H49" s="20">
        <v>2.46</v>
      </c>
      <c r="I49" s="20" t="s">
        <v>524</v>
      </c>
      <c r="J49" s="21" t="s">
        <v>525</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51" t="s">
        <v>526</v>
      </c>
      <c r="D34" s="1151"/>
      <c r="E34" s="1152"/>
      <c r="F34" s="32">
        <v>14.53</v>
      </c>
      <c r="G34" s="33">
        <v>12.75</v>
      </c>
      <c r="H34" s="33">
        <v>14.67</v>
      </c>
      <c r="I34" s="33">
        <v>15.76</v>
      </c>
      <c r="J34" s="34">
        <v>16.98</v>
      </c>
      <c r="K34" s="22"/>
      <c r="L34" s="22"/>
      <c r="M34" s="22"/>
      <c r="N34" s="22"/>
      <c r="O34" s="22"/>
      <c r="P34" s="22"/>
    </row>
    <row r="35" spans="1:16" ht="39" customHeight="1">
      <c r="A35" s="22"/>
      <c r="B35" s="35"/>
      <c r="C35" s="1145" t="s">
        <v>527</v>
      </c>
      <c r="D35" s="1146"/>
      <c r="E35" s="1147"/>
      <c r="F35" s="36">
        <v>5.0599999999999996</v>
      </c>
      <c r="G35" s="37">
        <v>5.9</v>
      </c>
      <c r="H35" s="37">
        <v>6.59</v>
      </c>
      <c r="I35" s="37">
        <v>6.89</v>
      </c>
      <c r="J35" s="38">
        <v>7.09</v>
      </c>
      <c r="K35" s="22"/>
      <c r="L35" s="22"/>
      <c r="M35" s="22"/>
      <c r="N35" s="22"/>
      <c r="O35" s="22"/>
      <c r="P35" s="22"/>
    </row>
    <row r="36" spans="1:16" ht="39" customHeight="1">
      <c r="A36" s="22"/>
      <c r="B36" s="35"/>
      <c r="C36" s="1145" t="s">
        <v>528</v>
      </c>
      <c r="D36" s="1146"/>
      <c r="E36" s="1147"/>
      <c r="F36" s="36">
        <v>6.56</v>
      </c>
      <c r="G36" s="37">
        <v>5.27</v>
      </c>
      <c r="H36" s="37">
        <v>7.12</v>
      </c>
      <c r="I36" s="37">
        <v>7.83</v>
      </c>
      <c r="J36" s="38">
        <v>6.69</v>
      </c>
      <c r="K36" s="22"/>
      <c r="L36" s="22"/>
      <c r="M36" s="22"/>
      <c r="N36" s="22"/>
      <c r="O36" s="22"/>
      <c r="P36" s="22"/>
    </row>
    <row r="37" spans="1:16" ht="39" customHeight="1">
      <c r="A37" s="22"/>
      <c r="B37" s="35"/>
      <c r="C37" s="1145" t="s">
        <v>529</v>
      </c>
      <c r="D37" s="1146"/>
      <c r="E37" s="1147"/>
      <c r="F37" s="36">
        <v>0.02</v>
      </c>
      <c r="G37" s="37">
        <v>0.03</v>
      </c>
      <c r="H37" s="37">
        <v>0.19</v>
      </c>
      <c r="I37" s="37">
        <v>0.33</v>
      </c>
      <c r="J37" s="38">
        <v>0.5</v>
      </c>
      <c r="K37" s="22"/>
      <c r="L37" s="22"/>
      <c r="M37" s="22"/>
      <c r="N37" s="22"/>
      <c r="O37" s="22"/>
      <c r="P37" s="22"/>
    </row>
    <row r="38" spans="1:16" ht="39" customHeight="1">
      <c r="A38" s="22"/>
      <c r="B38" s="35"/>
      <c r="C38" s="1145" t="s">
        <v>530</v>
      </c>
      <c r="D38" s="1146"/>
      <c r="E38" s="1147"/>
      <c r="F38" s="36">
        <v>0.28999999999999998</v>
      </c>
      <c r="G38" s="37">
        <v>0.3</v>
      </c>
      <c r="H38" s="37">
        <v>0.46</v>
      </c>
      <c r="I38" s="37">
        <v>0.92</v>
      </c>
      <c r="J38" s="38">
        <v>0.26</v>
      </c>
      <c r="K38" s="22"/>
      <c r="L38" s="22"/>
      <c r="M38" s="22"/>
      <c r="N38" s="22"/>
      <c r="O38" s="22"/>
      <c r="P38" s="22"/>
    </row>
    <row r="39" spans="1:16" ht="39" customHeight="1">
      <c r="A39" s="22"/>
      <c r="B39" s="35"/>
      <c r="C39" s="1145" t="s">
        <v>531</v>
      </c>
      <c r="D39" s="1146"/>
      <c r="E39" s="1147"/>
      <c r="F39" s="36">
        <v>1.84</v>
      </c>
      <c r="G39" s="37">
        <v>0.83</v>
      </c>
      <c r="H39" s="37">
        <v>1.83</v>
      </c>
      <c r="I39" s="37">
        <v>0.09</v>
      </c>
      <c r="J39" s="38">
        <v>0.14000000000000001</v>
      </c>
      <c r="K39" s="22"/>
      <c r="L39" s="22"/>
      <c r="M39" s="22"/>
      <c r="N39" s="22"/>
      <c r="O39" s="22"/>
      <c r="P39" s="22"/>
    </row>
    <row r="40" spans="1:16" ht="39" customHeight="1">
      <c r="A40" s="22"/>
      <c r="B40" s="35"/>
      <c r="C40" s="1145" t="s">
        <v>532</v>
      </c>
      <c r="D40" s="1146"/>
      <c r="E40" s="1147"/>
      <c r="F40" s="36">
        <v>0</v>
      </c>
      <c r="G40" s="37">
        <v>0.01</v>
      </c>
      <c r="H40" s="37">
        <v>0.03</v>
      </c>
      <c r="I40" s="37">
        <v>0.01</v>
      </c>
      <c r="J40" s="38">
        <v>0.02</v>
      </c>
      <c r="K40" s="22"/>
      <c r="L40" s="22"/>
      <c r="M40" s="22"/>
      <c r="N40" s="22"/>
      <c r="O40" s="22"/>
      <c r="P40" s="22"/>
    </row>
    <row r="41" spans="1:16" ht="39" customHeight="1">
      <c r="A41" s="22"/>
      <c r="B41" s="35"/>
      <c r="C41" s="1145" t="s">
        <v>533</v>
      </c>
      <c r="D41" s="1146"/>
      <c r="E41" s="1147"/>
      <c r="F41" s="36">
        <v>0.05</v>
      </c>
      <c r="G41" s="37">
        <v>0.13</v>
      </c>
      <c r="H41" s="37">
        <v>0</v>
      </c>
      <c r="I41" s="37">
        <v>0.01</v>
      </c>
      <c r="J41" s="38">
        <v>0</v>
      </c>
      <c r="K41" s="22"/>
      <c r="L41" s="22"/>
      <c r="M41" s="22"/>
      <c r="N41" s="22"/>
      <c r="O41" s="22"/>
      <c r="P41" s="22"/>
    </row>
    <row r="42" spans="1:16" ht="39" customHeight="1">
      <c r="A42" s="22"/>
      <c r="B42" s="39"/>
      <c r="C42" s="1145" t="s">
        <v>534</v>
      </c>
      <c r="D42" s="1146"/>
      <c r="E42" s="1147"/>
      <c r="F42" s="36" t="s">
        <v>535</v>
      </c>
      <c r="G42" s="37" t="s">
        <v>536</v>
      </c>
      <c r="H42" s="37" t="s">
        <v>477</v>
      </c>
      <c r="I42" s="37" t="s">
        <v>477</v>
      </c>
      <c r="J42" s="38" t="s">
        <v>477</v>
      </c>
      <c r="K42" s="22"/>
      <c r="L42" s="22"/>
      <c r="M42" s="22"/>
      <c r="N42" s="22"/>
      <c r="O42" s="22"/>
      <c r="P42" s="22"/>
    </row>
    <row r="43" spans="1:16" ht="39" customHeight="1" thickBot="1">
      <c r="A43" s="22"/>
      <c r="B43" s="40"/>
      <c r="C43" s="1148" t="s">
        <v>537</v>
      </c>
      <c r="D43" s="1149"/>
      <c r="E43" s="1150"/>
      <c r="F43" s="41" t="s">
        <v>477</v>
      </c>
      <c r="G43" s="42" t="s">
        <v>477</v>
      </c>
      <c r="H43" s="42">
        <v>0.19</v>
      </c>
      <c r="I43" s="42" t="s">
        <v>477</v>
      </c>
      <c r="J43" s="43" t="s">
        <v>477</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61" t="s">
        <v>10</v>
      </c>
      <c r="C45" s="1162"/>
      <c r="D45" s="58"/>
      <c r="E45" s="1167" t="s">
        <v>11</v>
      </c>
      <c r="F45" s="1167"/>
      <c r="G45" s="1167"/>
      <c r="H45" s="1167"/>
      <c r="I45" s="1167"/>
      <c r="J45" s="1168"/>
      <c r="K45" s="59">
        <v>2399</v>
      </c>
      <c r="L45" s="60">
        <v>2408</v>
      </c>
      <c r="M45" s="60">
        <v>2636</v>
      </c>
      <c r="N45" s="60">
        <v>2723</v>
      </c>
      <c r="O45" s="61">
        <v>2634</v>
      </c>
      <c r="P45" s="48"/>
      <c r="Q45" s="48"/>
      <c r="R45" s="48"/>
      <c r="S45" s="48"/>
      <c r="T45" s="48"/>
      <c r="U45" s="48"/>
    </row>
    <row r="46" spans="1:21" ht="30.75" customHeight="1">
      <c r="A46" s="48"/>
      <c r="B46" s="1163"/>
      <c r="C46" s="1164"/>
      <c r="D46" s="62"/>
      <c r="E46" s="1155" t="s">
        <v>12</v>
      </c>
      <c r="F46" s="1155"/>
      <c r="G46" s="1155"/>
      <c r="H46" s="1155"/>
      <c r="I46" s="1155"/>
      <c r="J46" s="1156"/>
      <c r="K46" s="63" t="s">
        <v>477</v>
      </c>
      <c r="L46" s="64" t="s">
        <v>477</v>
      </c>
      <c r="M46" s="64" t="s">
        <v>477</v>
      </c>
      <c r="N46" s="64" t="s">
        <v>477</v>
      </c>
      <c r="O46" s="65" t="s">
        <v>477</v>
      </c>
      <c r="P46" s="48"/>
      <c r="Q46" s="48"/>
      <c r="R46" s="48"/>
      <c r="S46" s="48"/>
      <c r="T46" s="48"/>
      <c r="U46" s="48"/>
    </row>
    <row r="47" spans="1:21" ht="30.75" customHeight="1">
      <c r="A47" s="48"/>
      <c r="B47" s="1163"/>
      <c r="C47" s="1164"/>
      <c r="D47" s="62"/>
      <c r="E47" s="1155" t="s">
        <v>13</v>
      </c>
      <c r="F47" s="1155"/>
      <c r="G47" s="1155"/>
      <c r="H47" s="1155"/>
      <c r="I47" s="1155"/>
      <c r="J47" s="1156"/>
      <c r="K47" s="63" t="s">
        <v>477</v>
      </c>
      <c r="L47" s="64" t="s">
        <v>477</v>
      </c>
      <c r="M47" s="64" t="s">
        <v>477</v>
      </c>
      <c r="N47" s="64" t="s">
        <v>477</v>
      </c>
      <c r="O47" s="65" t="s">
        <v>477</v>
      </c>
      <c r="P47" s="48"/>
      <c r="Q47" s="48"/>
      <c r="R47" s="48"/>
      <c r="S47" s="48"/>
      <c r="T47" s="48"/>
      <c r="U47" s="48"/>
    </row>
    <row r="48" spans="1:21" ht="30.75" customHeight="1">
      <c r="A48" s="48"/>
      <c r="B48" s="1163"/>
      <c r="C48" s="1164"/>
      <c r="D48" s="62"/>
      <c r="E48" s="1155" t="s">
        <v>14</v>
      </c>
      <c r="F48" s="1155"/>
      <c r="G48" s="1155"/>
      <c r="H48" s="1155"/>
      <c r="I48" s="1155"/>
      <c r="J48" s="1156"/>
      <c r="K48" s="63">
        <v>1477</v>
      </c>
      <c r="L48" s="64">
        <v>1465</v>
      </c>
      <c r="M48" s="64">
        <v>1448</v>
      </c>
      <c r="N48" s="64">
        <v>1181</v>
      </c>
      <c r="O48" s="65">
        <v>1212</v>
      </c>
      <c r="P48" s="48"/>
      <c r="Q48" s="48"/>
      <c r="R48" s="48"/>
      <c r="S48" s="48"/>
      <c r="T48" s="48"/>
      <c r="U48" s="48"/>
    </row>
    <row r="49" spans="1:21" ht="30.75" customHeight="1">
      <c r="A49" s="48"/>
      <c r="B49" s="1163"/>
      <c r="C49" s="1164"/>
      <c r="D49" s="62"/>
      <c r="E49" s="1155" t="s">
        <v>15</v>
      </c>
      <c r="F49" s="1155"/>
      <c r="G49" s="1155"/>
      <c r="H49" s="1155"/>
      <c r="I49" s="1155"/>
      <c r="J49" s="1156"/>
      <c r="K49" s="63">
        <v>9</v>
      </c>
      <c r="L49" s="64">
        <v>2</v>
      </c>
      <c r="M49" s="64">
        <v>3</v>
      </c>
      <c r="N49" s="64">
        <v>9</v>
      </c>
      <c r="O49" s="65">
        <v>11</v>
      </c>
      <c r="P49" s="48"/>
      <c r="Q49" s="48"/>
      <c r="R49" s="48"/>
      <c r="S49" s="48"/>
      <c r="T49" s="48"/>
      <c r="U49" s="48"/>
    </row>
    <row r="50" spans="1:21" ht="30.75" customHeight="1">
      <c r="A50" s="48"/>
      <c r="B50" s="1163"/>
      <c r="C50" s="1164"/>
      <c r="D50" s="62"/>
      <c r="E50" s="1155" t="s">
        <v>16</v>
      </c>
      <c r="F50" s="1155"/>
      <c r="G50" s="1155"/>
      <c r="H50" s="1155"/>
      <c r="I50" s="1155"/>
      <c r="J50" s="1156"/>
      <c r="K50" s="63">
        <v>83</v>
      </c>
      <c r="L50" s="64">
        <v>81</v>
      </c>
      <c r="M50" s="64" t="s">
        <v>477</v>
      </c>
      <c r="N50" s="64" t="s">
        <v>477</v>
      </c>
      <c r="O50" s="65" t="s">
        <v>477</v>
      </c>
      <c r="P50" s="48"/>
      <c r="Q50" s="48"/>
      <c r="R50" s="48"/>
      <c r="S50" s="48"/>
      <c r="T50" s="48"/>
      <c r="U50" s="48"/>
    </row>
    <row r="51" spans="1:21" ht="30.75" customHeight="1">
      <c r="A51" s="48"/>
      <c r="B51" s="1165"/>
      <c r="C51" s="1166"/>
      <c r="D51" s="66"/>
      <c r="E51" s="1155" t="s">
        <v>17</v>
      </c>
      <c r="F51" s="1155"/>
      <c r="G51" s="1155"/>
      <c r="H51" s="1155"/>
      <c r="I51" s="1155"/>
      <c r="J51" s="1156"/>
      <c r="K51" s="63">
        <v>1</v>
      </c>
      <c r="L51" s="64">
        <v>2</v>
      </c>
      <c r="M51" s="64">
        <v>2</v>
      </c>
      <c r="N51" s="64">
        <v>2</v>
      </c>
      <c r="O51" s="65">
        <v>2</v>
      </c>
      <c r="P51" s="48"/>
      <c r="Q51" s="48"/>
      <c r="R51" s="48"/>
      <c r="S51" s="48"/>
      <c r="T51" s="48"/>
      <c r="U51" s="48"/>
    </row>
    <row r="52" spans="1:21" ht="30.75" customHeight="1">
      <c r="A52" s="48"/>
      <c r="B52" s="1153" t="s">
        <v>18</v>
      </c>
      <c r="C52" s="1154"/>
      <c r="D52" s="66"/>
      <c r="E52" s="1155" t="s">
        <v>19</v>
      </c>
      <c r="F52" s="1155"/>
      <c r="G52" s="1155"/>
      <c r="H52" s="1155"/>
      <c r="I52" s="1155"/>
      <c r="J52" s="1156"/>
      <c r="K52" s="63">
        <v>2644</v>
      </c>
      <c r="L52" s="64">
        <v>2681</v>
      </c>
      <c r="M52" s="64">
        <v>2700</v>
      </c>
      <c r="N52" s="64">
        <v>2743</v>
      </c>
      <c r="O52" s="65">
        <v>2663</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1325</v>
      </c>
      <c r="L53" s="69">
        <v>1277</v>
      </c>
      <c r="M53" s="69">
        <v>1389</v>
      </c>
      <c r="N53" s="69">
        <v>1172</v>
      </c>
      <c r="O53" s="70">
        <v>1196</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5" zoomScaleNormal="8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517</v>
      </c>
      <c r="J40" s="79" t="s">
        <v>518</v>
      </c>
      <c r="K40" s="79" t="s">
        <v>519</v>
      </c>
      <c r="L40" s="79" t="s">
        <v>520</v>
      </c>
      <c r="M40" s="80" t="s">
        <v>521</v>
      </c>
    </row>
    <row r="41" spans="2:13" ht="27.75" customHeight="1">
      <c r="B41" s="1181" t="s">
        <v>23</v>
      </c>
      <c r="C41" s="1182"/>
      <c r="D41" s="81"/>
      <c r="E41" s="1183" t="s">
        <v>24</v>
      </c>
      <c r="F41" s="1183"/>
      <c r="G41" s="1183"/>
      <c r="H41" s="1184"/>
      <c r="I41" s="82">
        <v>22924</v>
      </c>
      <c r="J41" s="83">
        <v>24703</v>
      </c>
      <c r="K41" s="83">
        <v>25991</v>
      </c>
      <c r="L41" s="83">
        <v>25616</v>
      </c>
      <c r="M41" s="84">
        <v>26529</v>
      </c>
    </row>
    <row r="42" spans="2:13" ht="27.75" customHeight="1">
      <c r="B42" s="1171"/>
      <c r="C42" s="1172"/>
      <c r="D42" s="85"/>
      <c r="E42" s="1175" t="s">
        <v>25</v>
      </c>
      <c r="F42" s="1175"/>
      <c r="G42" s="1175"/>
      <c r="H42" s="1176"/>
      <c r="I42" s="86">
        <v>280</v>
      </c>
      <c r="J42" s="87" t="s">
        <v>477</v>
      </c>
      <c r="K42" s="87" t="s">
        <v>477</v>
      </c>
      <c r="L42" s="87" t="s">
        <v>477</v>
      </c>
      <c r="M42" s="88" t="s">
        <v>477</v>
      </c>
    </row>
    <row r="43" spans="2:13" ht="27.75" customHeight="1">
      <c r="B43" s="1171"/>
      <c r="C43" s="1172"/>
      <c r="D43" s="85"/>
      <c r="E43" s="1175" t="s">
        <v>26</v>
      </c>
      <c r="F43" s="1175"/>
      <c r="G43" s="1175"/>
      <c r="H43" s="1176"/>
      <c r="I43" s="86">
        <v>17957</v>
      </c>
      <c r="J43" s="87">
        <v>16880</v>
      </c>
      <c r="K43" s="87">
        <v>15514</v>
      </c>
      <c r="L43" s="87">
        <v>13735</v>
      </c>
      <c r="M43" s="88">
        <v>12191</v>
      </c>
    </row>
    <row r="44" spans="2:13" ht="27.75" customHeight="1">
      <c r="B44" s="1171"/>
      <c r="C44" s="1172"/>
      <c r="D44" s="85"/>
      <c r="E44" s="1175" t="s">
        <v>27</v>
      </c>
      <c r="F44" s="1175"/>
      <c r="G44" s="1175"/>
      <c r="H44" s="1176"/>
      <c r="I44" s="86">
        <v>4</v>
      </c>
      <c r="J44" s="87">
        <v>66</v>
      </c>
      <c r="K44" s="87">
        <v>738</v>
      </c>
      <c r="L44" s="87">
        <v>831</v>
      </c>
      <c r="M44" s="88">
        <v>979</v>
      </c>
    </row>
    <row r="45" spans="2:13" ht="27.75" customHeight="1">
      <c r="B45" s="1171"/>
      <c r="C45" s="1172"/>
      <c r="D45" s="85"/>
      <c r="E45" s="1175" t="s">
        <v>28</v>
      </c>
      <c r="F45" s="1175"/>
      <c r="G45" s="1175"/>
      <c r="H45" s="1176"/>
      <c r="I45" s="86">
        <v>5102</v>
      </c>
      <c r="J45" s="87">
        <v>4900</v>
      </c>
      <c r="K45" s="87">
        <v>4098</v>
      </c>
      <c r="L45" s="87">
        <v>3988</v>
      </c>
      <c r="M45" s="88">
        <v>3730</v>
      </c>
    </row>
    <row r="46" spans="2:13" ht="27.75" customHeight="1">
      <c r="B46" s="1171"/>
      <c r="C46" s="1172"/>
      <c r="D46" s="85"/>
      <c r="E46" s="1175" t="s">
        <v>29</v>
      </c>
      <c r="F46" s="1175"/>
      <c r="G46" s="1175"/>
      <c r="H46" s="1176"/>
      <c r="I46" s="86">
        <v>2143</v>
      </c>
      <c r="J46" s="87" t="s">
        <v>477</v>
      </c>
      <c r="K46" s="87" t="s">
        <v>477</v>
      </c>
      <c r="L46" s="87" t="s">
        <v>477</v>
      </c>
      <c r="M46" s="88" t="s">
        <v>477</v>
      </c>
    </row>
    <row r="47" spans="2:13" ht="27.75" customHeight="1">
      <c r="B47" s="1171"/>
      <c r="C47" s="1172"/>
      <c r="D47" s="85"/>
      <c r="E47" s="1175" t="s">
        <v>30</v>
      </c>
      <c r="F47" s="1175"/>
      <c r="G47" s="1175"/>
      <c r="H47" s="1176"/>
      <c r="I47" s="86" t="s">
        <v>477</v>
      </c>
      <c r="J47" s="87" t="s">
        <v>477</v>
      </c>
      <c r="K47" s="87" t="s">
        <v>477</v>
      </c>
      <c r="L47" s="87" t="s">
        <v>477</v>
      </c>
      <c r="M47" s="88" t="s">
        <v>477</v>
      </c>
    </row>
    <row r="48" spans="2:13" ht="27.75" customHeight="1">
      <c r="B48" s="1173"/>
      <c r="C48" s="1174"/>
      <c r="D48" s="85"/>
      <c r="E48" s="1175" t="s">
        <v>31</v>
      </c>
      <c r="F48" s="1175"/>
      <c r="G48" s="1175"/>
      <c r="H48" s="1176"/>
      <c r="I48" s="86" t="s">
        <v>477</v>
      </c>
      <c r="J48" s="87" t="s">
        <v>477</v>
      </c>
      <c r="K48" s="87" t="s">
        <v>477</v>
      </c>
      <c r="L48" s="87" t="s">
        <v>477</v>
      </c>
      <c r="M48" s="88" t="s">
        <v>477</v>
      </c>
    </row>
    <row r="49" spans="2:13" ht="27.75" customHeight="1">
      <c r="B49" s="1169" t="s">
        <v>32</v>
      </c>
      <c r="C49" s="1170"/>
      <c r="D49" s="89"/>
      <c r="E49" s="1175" t="s">
        <v>33</v>
      </c>
      <c r="F49" s="1175"/>
      <c r="G49" s="1175"/>
      <c r="H49" s="1176"/>
      <c r="I49" s="86">
        <v>2309</v>
      </c>
      <c r="J49" s="87">
        <v>2122</v>
      </c>
      <c r="K49" s="87">
        <v>2409</v>
      </c>
      <c r="L49" s="87">
        <v>2142</v>
      </c>
      <c r="M49" s="88">
        <v>2164</v>
      </c>
    </row>
    <row r="50" spans="2:13" ht="27.75" customHeight="1">
      <c r="B50" s="1171"/>
      <c r="C50" s="1172"/>
      <c r="D50" s="85"/>
      <c r="E50" s="1175" t="s">
        <v>34</v>
      </c>
      <c r="F50" s="1175"/>
      <c r="G50" s="1175"/>
      <c r="H50" s="1176"/>
      <c r="I50" s="86">
        <v>7325</v>
      </c>
      <c r="J50" s="87">
        <v>6299</v>
      </c>
      <c r="K50" s="87">
        <v>5810</v>
      </c>
      <c r="L50" s="87">
        <v>5460</v>
      </c>
      <c r="M50" s="88">
        <v>4773</v>
      </c>
    </row>
    <row r="51" spans="2:13" ht="27.75" customHeight="1">
      <c r="B51" s="1173"/>
      <c r="C51" s="1174"/>
      <c r="D51" s="85"/>
      <c r="E51" s="1175" t="s">
        <v>35</v>
      </c>
      <c r="F51" s="1175"/>
      <c r="G51" s="1175"/>
      <c r="H51" s="1176"/>
      <c r="I51" s="86">
        <v>26314</v>
      </c>
      <c r="J51" s="87">
        <v>26003</v>
      </c>
      <c r="K51" s="87">
        <v>25900</v>
      </c>
      <c r="L51" s="87">
        <v>25530</v>
      </c>
      <c r="M51" s="88">
        <v>25773</v>
      </c>
    </row>
    <row r="52" spans="2:13" ht="27.75" customHeight="1" thickBot="1">
      <c r="B52" s="1177" t="s">
        <v>36</v>
      </c>
      <c r="C52" s="1178"/>
      <c r="D52" s="90"/>
      <c r="E52" s="1179" t="s">
        <v>37</v>
      </c>
      <c r="F52" s="1179"/>
      <c r="G52" s="1179"/>
      <c r="H52" s="1180"/>
      <c r="I52" s="91">
        <v>12462</v>
      </c>
      <c r="J52" s="92">
        <v>12125</v>
      </c>
      <c r="K52" s="92">
        <v>12222</v>
      </c>
      <c r="L52" s="92">
        <v>11038</v>
      </c>
      <c r="M52" s="93">
        <v>10720</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5" zoomScaleNormal="85"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1185"/>
      <c r="B1" s="1186"/>
      <c r="P1" s="244"/>
      <c r="Q1" s="244"/>
    </row>
    <row r="2" spans="1:51" ht="25.5">
      <c r="A2" s="1185"/>
      <c r="C2" s="1187"/>
      <c r="P2" s="244"/>
      <c r="Q2" s="244"/>
    </row>
    <row r="3" spans="1:51" ht="25.5">
      <c r="A3" s="1185"/>
      <c r="C3" s="1187"/>
      <c r="P3" s="244"/>
      <c r="Q3" s="244"/>
    </row>
    <row r="4" spans="1:51" s="1188" customFormat="1">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row>
    <row r="5" spans="1:51" s="1188" customFormat="1">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row>
    <row r="6" spans="1:51" s="1188" customFormat="1">
      <c r="A6" s="1185"/>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row>
    <row r="7" spans="1:51" s="1188" customFormat="1">
      <c r="A7" s="1185"/>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row>
    <row r="8" spans="1:51" s="1188" customFormat="1">
      <c r="A8" s="1185"/>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row>
    <row r="9" spans="1:51" s="1188" customFormat="1">
      <c r="A9" s="1185"/>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row>
    <row r="10" spans="1:51" s="1188" customFormat="1">
      <c r="A10" s="1185"/>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Y10" s="1188" t="s">
        <v>545</v>
      </c>
    </row>
    <row r="11" spans="1:51" s="1188" customFormat="1">
      <c r="A11" s="1185"/>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row>
    <row r="12" spans="1:51" s="1188" customFormat="1">
      <c r="A12" s="1185"/>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c r="AD12" s="1185"/>
      <c r="AE12" s="1185"/>
      <c r="AF12" s="1185"/>
      <c r="AG12" s="1185"/>
      <c r="AH12" s="1185"/>
      <c r="AI12" s="1185"/>
      <c r="AY12" s="1188" t="s">
        <v>545</v>
      </c>
    </row>
    <row r="13" spans="1:51" s="1188" customFormat="1">
      <c r="A13" s="1185"/>
      <c r="B13" s="1185"/>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row>
    <row r="14" spans="1:51" s="1188" customFormat="1" ht="14.25" customHeight="1">
      <c r="A14" s="1185"/>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row>
    <row r="15" spans="1:51" s="1188" customFormat="1">
      <c r="A15" s="243"/>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row>
    <row r="16" spans="1:51" s="1188" customFormat="1">
      <c r="A16" s="243"/>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row>
    <row r="17" spans="1:259" s="1188" customFormat="1">
      <c r="A17" s="243"/>
      <c r="B17" s="1185"/>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row>
    <row r="18" spans="1:259" s="1188" customFormat="1">
      <c r="A18" s="243"/>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row>
    <row r="19" spans="1:259">
      <c r="P19" s="244"/>
      <c r="Q19" s="244"/>
    </row>
    <row r="20" spans="1:259">
      <c r="P20" s="244"/>
      <c r="Q20" s="244"/>
    </row>
    <row r="21" spans="1:259" ht="17.25">
      <c r="B21" s="1189"/>
      <c r="C21" s="246"/>
      <c r="D21" s="246"/>
      <c r="E21" s="246"/>
      <c r="F21" s="246"/>
      <c r="G21" s="246"/>
      <c r="H21" s="246"/>
      <c r="I21" s="246"/>
      <c r="J21" s="246"/>
      <c r="K21" s="246"/>
      <c r="L21" s="246"/>
      <c r="M21" s="246"/>
      <c r="N21" s="1190"/>
      <c r="O21" s="246"/>
      <c r="P21" s="247"/>
      <c r="Q21" s="244"/>
      <c r="IY21" s="1191"/>
    </row>
    <row r="22" spans="1:259" ht="17.25">
      <c r="B22" s="248"/>
      <c r="IY22" s="1192"/>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1193"/>
      <c r="C40" s="244"/>
      <c r="D40" s="244"/>
      <c r="E40" s="244"/>
      <c r="F40" s="244"/>
      <c r="G40" s="244"/>
      <c r="H40" s="244"/>
      <c r="I40" s="244"/>
      <c r="J40" s="244"/>
      <c r="K40" s="244"/>
      <c r="L40" s="244"/>
      <c r="M40" s="244"/>
      <c r="N40" s="244"/>
      <c r="O40" s="244"/>
      <c r="P40" s="1193"/>
      <c r="Q40" s="244"/>
    </row>
    <row r="41" spans="2:17" ht="17.25">
      <c r="B41" s="245" t="s">
        <v>546</v>
      </c>
      <c r="C41" s="246"/>
      <c r="D41" s="246"/>
      <c r="E41" s="246"/>
      <c r="F41" s="246"/>
      <c r="G41" s="246"/>
      <c r="H41" s="246"/>
      <c r="I41" s="246"/>
      <c r="J41" s="246"/>
      <c r="K41" s="246"/>
      <c r="L41" s="246"/>
      <c r="M41" s="246"/>
      <c r="N41" s="246"/>
      <c r="O41" s="246"/>
      <c r="P41" s="247"/>
    </row>
    <row r="42" spans="2:17">
      <c r="B42" s="248"/>
      <c r="C42" s="244"/>
      <c r="D42" s="244"/>
      <c r="E42" s="244"/>
      <c r="F42" s="244"/>
      <c r="G42" s="1194" t="s">
        <v>547</v>
      </c>
      <c r="I42" s="1195"/>
      <c r="J42" s="1195"/>
      <c r="K42" s="1195"/>
      <c r="L42" s="244"/>
      <c r="M42" s="244"/>
      <c r="N42" s="244"/>
      <c r="O42" s="244"/>
    </row>
    <row r="43" spans="2:17">
      <c r="B43" s="248"/>
      <c r="C43" s="244"/>
      <c r="D43" s="244"/>
      <c r="E43" s="244"/>
      <c r="F43" s="244"/>
      <c r="G43" s="1196" t="s">
        <v>548</v>
      </c>
      <c r="H43" s="1197"/>
      <c r="I43" s="1197"/>
      <c r="J43" s="1197"/>
      <c r="K43" s="1197"/>
      <c r="L43" s="1197"/>
      <c r="M43" s="1197"/>
      <c r="N43" s="1197"/>
      <c r="O43" s="1198"/>
    </row>
    <row r="44" spans="2:17">
      <c r="B44" s="248"/>
      <c r="C44" s="244"/>
      <c r="D44" s="244"/>
      <c r="E44" s="244"/>
      <c r="F44" s="244"/>
      <c r="G44" s="1199"/>
      <c r="H44" s="1200"/>
      <c r="I44" s="1200"/>
      <c r="J44" s="1200"/>
      <c r="K44" s="1200"/>
      <c r="L44" s="1200"/>
      <c r="M44" s="1200"/>
      <c r="N44" s="1200"/>
      <c r="O44" s="1201"/>
    </row>
    <row r="45" spans="2:17">
      <c r="B45" s="248"/>
      <c r="C45" s="244"/>
      <c r="D45" s="244"/>
      <c r="E45" s="244"/>
      <c r="F45" s="244"/>
      <c r="G45" s="1199"/>
      <c r="H45" s="1200"/>
      <c r="I45" s="1200"/>
      <c r="J45" s="1200"/>
      <c r="K45" s="1200"/>
      <c r="L45" s="1200"/>
      <c r="M45" s="1200"/>
      <c r="N45" s="1200"/>
      <c r="O45" s="1201"/>
    </row>
    <row r="46" spans="2:17">
      <c r="B46" s="248"/>
      <c r="C46" s="244"/>
      <c r="D46" s="244"/>
      <c r="E46" s="244"/>
      <c r="F46" s="244"/>
      <c r="G46" s="1199"/>
      <c r="H46" s="1200"/>
      <c r="I46" s="1200"/>
      <c r="J46" s="1200"/>
      <c r="K46" s="1200"/>
      <c r="L46" s="1200"/>
      <c r="M46" s="1200"/>
      <c r="N46" s="1200"/>
      <c r="O46" s="1201"/>
    </row>
    <row r="47" spans="2:17">
      <c r="B47" s="248"/>
      <c r="C47" s="244"/>
      <c r="D47" s="244"/>
      <c r="E47" s="244"/>
      <c r="F47" s="244"/>
      <c r="G47" s="1202"/>
      <c r="H47" s="1203"/>
      <c r="I47" s="1203"/>
      <c r="J47" s="1203"/>
      <c r="K47" s="1203"/>
      <c r="L47" s="1203"/>
      <c r="M47" s="1203"/>
      <c r="N47" s="1203"/>
      <c r="O47" s="1204"/>
    </row>
    <row r="48" spans="2:17">
      <c r="B48" s="248"/>
      <c r="C48" s="244"/>
      <c r="D48" s="244"/>
      <c r="E48" s="244"/>
      <c r="F48" s="244"/>
      <c r="G48" s="244"/>
      <c r="H48" s="1205"/>
      <c r="I48" s="1205"/>
      <c r="J48" s="1205"/>
    </row>
    <row r="49" spans="1:17">
      <c r="B49" s="248"/>
      <c r="C49" s="244"/>
      <c r="D49" s="244"/>
      <c r="E49" s="244"/>
      <c r="F49" s="244"/>
      <c r="G49" s="243" t="s">
        <v>549</v>
      </c>
    </row>
    <row r="50" spans="1:17">
      <c r="B50" s="248"/>
      <c r="C50" s="244"/>
      <c r="D50" s="244"/>
      <c r="E50" s="244"/>
      <c r="F50" s="244"/>
      <c r="G50" s="1206"/>
      <c r="H50" s="1207"/>
      <c r="I50" s="1207"/>
      <c r="J50" s="1208"/>
      <c r="K50" s="1209" t="s">
        <v>517</v>
      </c>
      <c r="L50" s="1209" t="s">
        <v>518</v>
      </c>
      <c r="M50" s="1209" t="s">
        <v>519</v>
      </c>
      <c r="N50" s="1209" t="s">
        <v>520</v>
      </c>
      <c r="O50" s="1209" t="s">
        <v>521</v>
      </c>
    </row>
    <row r="51" spans="1:17">
      <c r="B51" s="248"/>
      <c r="C51" s="244"/>
      <c r="D51" s="244"/>
      <c r="E51" s="244"/>
      <c r="F51" s="244"/>
      <c r="G51" s="1210" t="s">
        <v>550</v>
      </c>
      <c r="H51" s="1211"/>
      <c r="I51" s="1212" t="s">
        <v>551</v>
      </c>
      <c r="J51" s="1212"/>
      <c r="K51" s="1213"/>
      <c r="L51" s="1213"/>
      <c r="M51" s="1213"/>
      <c r="N51" s="1213"/>
      <c r="O51" s="1214">
        <v>88.4</v>
      </c>
    </row>
    <row r="52" spans="1:17">
      <c r="B52" s="248"/>
      <c r="C52" s="244"/>
      <c r="D52" s="244"/>
      <c r="E52" s="244"/>
      <c r="F52" s="244"/>
      <c r="G52" s="1215"/>
      <c r="H52" s="1216"/>
      <c r="I52" s="1217"/>
      <c r="J52" s="1217"/>
      <c r="K52" s="1214"/>
      <c r="L52" s="1214"/>
      <c r="M52" s="1214"/>
      <c r="N52" s="1214"/>
      <c r="O52" s="1214"/>
    </row>
    <row r="53" spans="1:17">
      <c r="A53" s="1218"/>
      <c r="B53" s="248"/>
      <c r="C53" s="244"/>
      <c r="D53" s="244"/>
      <c r="E53" s="244"/>
      <c r="F53" s="244"/>
      <c r="G53" s="1215"/>
      <c r="H53" s="1216"/>
      <c r="I53" s="1219" t="s">
        <v>552</v>
      </c>
      <c r="J53" s="1219"/>
      <c r="K53" s="1220"/>
      <c r="L53" s="1220"/>
      <c r="M53" s="1220"/>
      <c r="N53" s="1220"/>
      <c r="O53" s="1221">
        <v>63.3</v>
      </c>
    </row>
    <row r="54" spans="1:17">
      <c r="A54" s="1218"/>
      <c r="B54" s="248"/>
      <c r="C54" s="244"/>
      <c r="D54" s="244"/>
      <c r="E54" s="244"/>
      <c r="F54" s="244"/>
      <c r="G54" s="1222"/>
      <c r="H54" s="1223"/>
      <c r="I54" s="1219"/>
      <c r="J54" s="1219"/>
      <c r="K54" s="1224"/>
      <c r="L54" s="1224"/>
      <c r="M54" s="1224"/>
      <c r="N54" s="1224"/>
      <c r="O54" s="1224"/>
    </row>
    <row r="55" spans="1:17">
      <c r="A55" s="1218"/>
      <c r="B55" s="248"/>
      <c r="C55" s="244"/>
      <c r="D55" s="244"/>
      <c r="E55" s="244"/>
      <c r="F55" s="244"/>
      <c r="G55" s="1225" t="s">
        <v>553</v>
      </c>
      <c r="H55" s="1226"/>
      <c r="I55" s="1219" t="s">
        <v>551</v>
      </c>
      <c r="J55" s="1219"/>
      <c r="K55" s="1213"/>
      <c r="L55" s="1213"/>
      <c r="M55" s="1213"/>
      <c r="N55" s="1213"/>
      <c r="O55" s="1214">
        <v>33.6</v>
      </c>
    </row>
    <row r="56" spans="1:17">
      <c r="A56" s="1218"/>
      <c r="B56" s="248"/>
      <c r="C56" s="244"/>
      <c r="D56" s="244"/>
      <c r="E56" s="244"/>
      <c r="F56" s="244"/>
      <c r="G56" s="1227"/>
      <c r="H56" s="1228"/>
      <c r="I56" s="1219"/>
      <c r="J56" s="1219"/>
      <c r="K56" s="1214"/>
      <c r="L56" s="1214"/>
      <c r="M56" s="1214"/>
      <c r="N56" s="1214"/>
      <c r="O56" s="1214"/>
    </row>
    <row r="57" spans="1:17" s="1218" customFormat="1">
      <c r="B57" s="1229"/>
      <c r="C57" s="1195"/>
      <c r="D57" s="1195"/>
      <c r="E57" s="1195"/>
      <c r="F57" s="1195"/>
      <c r="G57" s="1227"/>
      <c r="H57" s="1228"/>
      <c r="I57" s="1230" t="s">
        <v>552</v>
      </c>
      <c r="J57" s="1230"/>
      <c r="K57" s="1220"/>
      <c r="L57" s="1220"/>
      <c r="M57" s="1220"/>
      <c r="N57" s="1220"/>
      <c r="O57" s="1221">
        <v>59.6</v>
      </c>
      <c r="P57" s="1231"/>
      <c r="Q57" s="1229"/>
    </row>
    <row r="58" spans="1:17" s="1218" customFormat="1">
      <c r="A58" s="243"/>
      <c r="B58" s="1229"/>
      <c r="C58" s="1195"/>
      <c r="D58" s="1195"/>
      <c r="E58" s="1195"/>
      <c r="F58" s="1195"/>
      <c r="G58" s="1232"/>
      <c r="H58" s="1233"/>
      <c r="I58" s="1230"/>
      <c r="J58" s="1230"/>
      <c r="K58" s="1224"/>
      <c r="L58" s="1224"/>
      <c r="M58" s="1224"/>
      <c r="N58" s="1224"/>
      <c r="O58" s="1224"/>
      <c r="P58" s="1231"/>
      <c r="Q58" s="1229"/>
    </row>
    <row r="59" spans="1:17" s="1218" customFormat="1">
      <c r="A59" s="243"/>
      <c r="B59" s="1229"/>
      <c r="C59" s="1195"/>
      <c r="D59" s="1195"/>
      <c r="E59" s="1195"/>
      <c r="F59" s="1195"/>
      <c r="G59" s="1195"/>
      <c r="H59" s="1195"/>
      <c r="I59" s="1195"/>
      <c r="J59" s="1195"/>
      <c r="K59" s="1234"/>
      <c r="L59" s="1234"/>
      <c r="M59" s="1234"/>
      <c r="N59" s="1234"/>
      <c r="O59" s="1234"/>
      <c r="P59" s="1231"/>
      <c r="Q59" s="1229"/>
    </row>
    <row r="60" spans="1:17" s="1218" customFormat="1">
      <c r="A60" s="243"/>
      <c r="B60" s="1229"/>
      <c r="C60" s="1195"/>
      <c r="D60" s="1195"/>
      <c r="E60" s="1195"/>
      <c r="F60" s="1195"/>
      <c r="G60" s="1195"/>
      <c r="H60" s="1195"/>
      <c r="I60" s="1195"/>
      <c r="J60" s="1195"/>
      <c r="K60" s="1234"/>
      <c r="L60" s="1234"/>
      <c r="M60" s="1234"/>
      <c r="N60" s="1234"/>
      <c r="O60" s="1234"/>
      <c r="P60" s="1231"/>
      <c r="Q60" s="1229"/>
    </row>
    <row r="61" spans="1:17" s="1218" customFormat="1">
      <c r="A61" s="243"/>
      <c r="B61" s="1235"/>
      <c r="C61" s="1236"/>
      <c r="D61" s="1236"/>
      <c r="E61" s="1236"/>
      <c r="F61" s="1236"/>
      <c r="G61" s="1236"/>
      <c r="H61" s="1236"/>
      <c r="I61" s="1236"/>
      <c r="J61" s="1236"/>
      <c r="K61" s="1236"/>
      <c r="L61" s="1236"/>
      <c r="M61" s="1237"/>
      <c r="N61" s="1237"/>
      <c r="O61" s="1237"/>
      <c r="P61" s="1238"/>
      <c r="Q61" s="1229"/>
    </row>
    <row r="62" spans="1:17">
      <c r="B62" s="1193"/>
      <c r="C62" s="1193"/>
      <c r="D62" s="1193"/>
      <c r="E62" s="1193"/>
      <c r="F62" s="1193"/>
      <c r="G62" s="1193"/>
      <c r="H62" s="1193"/>
      <c r="I62" s="1193"/>
      <c r="J62" s="1193"/>
      <c r="K62" s="1193"/>
      <c r="L62" s="1193"/>
      <c r="M62" s="1193"/>
      <c r="N62" s="1193"/>
      <c r="O62" s="1193"/>
      <c r="P62" s="1193"/>
      <c r="Q62" s="244"/>
    </row>
    <row r="63" spans="1:17" ht="17.25">
      <c r="B63" s="307" t="s">
        <v>554</v>
      </c>
      <c r="C63" s="244"/>
      <c r="D63" s="244"/>
      <c r="E63" s="244"/>
      <c r="F63" s="244"/>
      <c r="G63" s="244"/>
      <c r="H63" s="244"/>
      <c r="I63" s="244"/>
      <c r="J63" s="244"/>
      <c r="K63" s="244"/>
      <c r="L63" s="244"/>
      <c r="M63" s="244"/>
      <c r="N63" s="244"/>
      <c r="O63" s="244"/>
    </row>
    <row r="64" spans="1:17">
      <c r="B64" s="248"/>
      <c r="C64" s="244"/>
      <c r="D64" s="244"/>
      <c r="E64" s="244"/>
      <c r="F64" s="244"/>
      <c r="G64" s="1194" t="s">
        <v>547</v>
      </c>
      <c r="I64" s="1195"/>
      <c r="J64" s="1195"/>
      <c r="K64" s="1195"/>
      <c r="L64" s="244"/>
      <c r="M64" s="244"/>
      <c r="N64" s="244"/>
      <c r="O64" s="244"/>
    </row>
    <row r="65" spans="2:30">
      <c r="B65" s="248"/>
      <c r="C65" s="244"/>
      <c r="D65" s="244"/>
      <c r="E65" s="244"/>
      <c r="F65" s="244"/>
      <c r="G65" s="1196" t="s">
        <v>555</v>
      </c>
      <c r="H65" s="1197"/>
      <c r="I65" s="1197"/>
      <c r="J65" s="1197"/>
      <c r="K65" s="1197"/>
      <c r="L65" s="1197"/>
      <c r="M65" s="1197"/>
      <c r="N65" s="1197"/>
      <c r="O65" s="1198"/>
    </row>
    <row r="66" spans="2:30">
      <c r="B66" s="248"/>
      <c r="C66" s="244"/>
      <c r="D66" s="244"/>
      <c r="E66" s="244"/>
      <c r="F66" s="244"/>
      <c r="G66" s="1199"/>
      <c r="H66" s="1200"/>
      <c r="I66" s="1200"/>
      <c r="J66" s="1200"/>
      <c r="K66" s="1200"/>
      <c r="L66" s="1200"/>
      <c r="M66" s="1200"/>
      <c r="N66" s="1200"/>
      <c r="O66" s="1201"/>
    </row>
    <row r="67" spans="2:30">
      <c r="B67" s="248"/>
      <c r="C67" s="244"/>
      <c r="D67" s="244"/>
      <c r="E67" s="244"/>
      <c r="F67" s="244"/>
      <c r="G67" s="1199"/>
      <c r="H67" s="1200"/>
      <c r="I67" s="1200"/>
      <c r="J67" s="1200"/>
      <c r="K67" s="1200"/>
      <c r="L67" s="1200"/>
      <c r="M67" s="1200"/>
      <c r="N67" s="1200"/>
      <c r="O67" s="1201"/>
    </row>
    <row r="68" spans="2:30">
      <c r="B68" s="248"/>
      <c r="C68" s="244"/>
      <c r="D68" s="244"/>
      <c r="E68" s="244"/>
      <c r="F68" s="244"/>
      <c r="G68" s="1199"/>
      <c r="H68" s="1200"/>
      <c r="I68" s="1200"/>
      <c r="J68" s="1200"/>
      <c r="K68" s="1200"/>
      <c r="L68" s="1200"/>
      <c r="M68" s="1200"/>
      <c r="N68" s="1200"/>
      <c r="O68" s="1201"/>
    </row>
    <row r="69" spans="2:30">
      <c r="B69" s="248"/>
      <c r="C69" s="244"/>
      <c r="D69" s="244"/>
      <c r="E69" s="244"/>
      <c r="F69" s="244"/>
      <c r="G69" s="1202"/>
      <c r="H69" s="1203"/>
      <c r="I69" s="1203"/>
      <c r="J69" s="1203"/>
      <c r="K69" s="1203"/>
      <c r="L69" s="1203"/>
      <c r="M69" s="1203"/>
      <c r="N69" s="1203"/>
      <c r="O69" s="1204"/>
    </row>
    <row r="70" spans="2:30">
      <c r="B70" s="248"/>
      <c r="C70" s="244"/>
      <c r="D70" s="244"/>
      <c r="E70" s="244"/>
      <c r="F70" s="244"/>
      <c r="G70" s="244"/>
      <c r="H70" s="1239"/>
      <c r="I70" s="1239"/>
      <c r="J70" s="1240"/>
      <c r="K70" s="1240"/>
      <c r="L70" s="1241"/>
      <c r="M70" s="1240"/>
      <c r="N70" s="1241"/>
      <c r="O70" s="1242"/>
    </row>
    <row r="71" spans="2:30">
      <c r="B71" s="248"/>
      <c r="C71" s="244"/>
      <c r="D71" s="244"/>
      <c r="E71" s="244"/>
      <c r="F71" s="244"/>
      <c r="G71" s="1243" t="s">
        <v>556</v>
      </c>
      <c r="I71" s="1244"/>
      <c r="J71" s="1240"/>
      <c r="K71" s="1240"/>
      <c r="L71" s="1241"/>
      <c r="M71" s="1240"/>
      <c r="N71" s="1241"/>
      <c r="O71" s="1242"/>
    </row>
    <row r="72" spans="2:30">
      <c r="B72" s="248"/>
      <c r="C72" s="244"/>
      <c r="D72" s="244"/>
      <c r="E72" s="244"/>
      <c r="F72" s="244"/>
      <c r="G72" s="1206"/>
      <c r="H72" s="1207"/>
      <c r="I72" s="1207"/>
      <c r="J72" s="1208"/>
      <c r="K72" s="1209" t="s">
        <v>517</v>
      </c>
      <c r="L72" s="1209" t="s">
        <v>518</v>
      </c>
      <c r="M72" s="1209" t="s">
        <v>519</v>
      </c>
      <c r="N72" s="1209" t="s">
        <v>520</v>
      </c>
      <c r="O72" s="1209" t="s">
        <v>521</v>
      </c>
    </row>
    <row r="73" spans="2:30">
      <c r="B73" s="248"/>
      <c r="C73" s="244"/>
      <c r="D73" s="244"/>
      <c r="E73" s="244"/>
      <c r="F73" s="244"/>
      <c r="G73" s="1210" t="s">
        <v>550</v>
      </c>
      <c r="H73" s="1211"/>
      <c r="I73" s="1212" t="s">
        <v>551</v>
      </c>
      <c r="J73" s="1212"/>
      <c r="K73" s="1245">
        <v>104.5</v>
      </c>
      <c r="L73" s="1245">
        <v>102.4</v>
      </c>
      <c r="M73" s="1214">
        <v>101.9</v>
      </c>
      <c r="N73" s="1214">
        <v>92.8</v>
      </c>
      <c r="O73" s="1214">
        <v>88.4</v>
      </c>
      <c r="S73" s="243">
        <v>9.9</v>
      </c>
    </row>
    <row r="74" spans="2:30">
      <c r="B74" s="248"/>
      <c r="C74" s="244"/>
      <c r="D74" s="244"/>
      <c r="E74" s="244"/>
      <c r="F74" s="244"/>
      <c r="G74" s="1215"/>
      <c r="H74" s="1216"/>
      <c r="I74" s="1217"/>
      <c r="J74" s="1217"/>
      <c r="K74" s="1245"/>
      <c r="L74" s="1245"/>
      <c r="M74" s="1214"/>
      <c r="N74" s="1214"/>
      <c r="O74" s="1214"/>
    </row>
    <row r="75" spans="2:30">
      <c r="B75" s="248"/>
      <c r="C75" s="244"/>
      <c r="D75" s="244"/>
      <c r="E75" s="244"/>
      <c r="F75" s="244"/>
      <c r="G75" s="1215"/>
      <c r="H75" s="1216"/>
      <c r="I75" s="1219" t="s">
        <v>557</v>
      </c>
      <c r="J75" s="1219"/>
      <c r="K75" s="1221">
        <v>10.5</v>
      </c>
      <c r="L75" s="1221">
        <v>10.8</v>
      </c>
      <c r="M75" s="1221">
        <v>11.1</v>
      </c>
      <c r="N75" s="1221">
        <v>10.7</v>
      </c>
      <c r="O75" s="1221">
        <v>10.4</v>
      </c>
      <c r="U75" s="243">
        <v>81.2</v>
      </c>
      <c r="W75" s="243">
        <v>87.2</v>
      </c>
      <c r="Y75" s="243">
        <v>99.8</v>
      </c>
      <c r="AA75" s="243">
        <v>109.5</v>
      </c>
      <c r="AC75" s="243">
        <v>115.2</v>
      </c>
    </row>
    <row r="76" spans="2:30">
      <c r="B76" s="248"/>
      <c r="C76" s="244"/>
      <c r="D76" s="244"/>
      <c r="E76" s="244"/>
      <c r="F76" s="244"/>
      <c r="G76" s="1222"/>
      <c r="H76" s="1223"/>
      <c r="I76" s="1219"/>
      <c r="J76" s="1219"/>
      <c r="K76" s="1224"/>
      <c r="L76" s="1224"/>
      <c r="M76" s="1224"/>
      <c r="N76" s="1224"/>
      <c r="O76" s="1224"/>
    </row>
    <row r="77" spans="2:30">
      <c r="B77" s="248"/>
      <c r="C77" s="244"/>
      <c r="D77" s="244"/>
      <c r="E77" s="244"/>
      <c r="F77" s="244"/>
      <c r="G77" s="1225" t="s">
        <v>553</v>
      </c>
      <c r="H77" s="1226"/>
      <c r="I77" s="1219" t="s">
        <v>551</v>
      </c>
      <c r="J77" s="1219"/>
      <c r="K77" s="1245">
        <v>69.2</v>
      </c>
      <c r="L77" s="1245">
        <v>58.2</v>
      </c>
      <c r="M77" s="1214">
        <v>50.3</v>
      </c>
      <c r="N77" s="1214">
        <v>45.9</v>
      </c>
      <c r="O77" s="1214">
        <v>33.6</v>
      </c>
      <c r="R77" s="243">
        <v>12.3</v>
      </c>
      <c r="T77" s="243">
        <v>11.1</v>
      </c>
    </row>
    <row r="78" spans="2:30">
      <c r="B78" s="248"/>
      <c r="C78" s="244"/>
      <c r="D78" s="244"/>
      <c r="E78" s="244"/>
      <c r="F78" s="244"/>
      <c r="G78" s="1227"/>
      <c r="H78" s="1228"/>
      <c r="I78" s="1219"/>
      <c r="J78" s="1219"/>
      <c r="K78" s="1245"/>
      <c r="L78" s="1245"/>
      <c r="M78" s="1214"/>
      <c r="N78" s="1214"/>
      <c r="O78" s="1214"/>
    </row>
    <row r="79" spans="2:30">
      <c r="B79" s="248"/>
      <c r="C79" s="244"/>
      <c r="D79" s="244"/>
      <c r="E79" s="244"/>
      <c r="F79" s="244"/>
      <c r="G79" s="1227"/>
      <c r="H79" s="1228"/>
      <c r="I79" s="1246" t="s">
        <v>557</v>
      </c>
      <c r="J79" s="1230"/>
      <c r="K79" s="1247">
        <v>11.1</v>
      </c>
      <c r="L79" s="1247">
        <v>10.3</v>
      </c>
      <c r="M79" s="1247">
        <v>9.6</v>
      </c>
      <c r="N79" s="1247">
        <v>8.8000000000000007</v>
      </c>
      <c r="O79" s="1247">
        <v>7</v>
      </c>
      <c r="V79" s="243">
        <v>53.5</v>
      </c>
      <c r="X79" s="243">
        <v>48.2</v>
      </c>
      <c r="Z79" s="243">
        <v>34.200000000000003</v>
      </c>
      <c r="AB79" s="243">
        <v>30.3</v>
      </c>
      <c r="AD79" s="243">
        <v>28.9</v>
      </c>
    </row>
    <row r="80" spans="2:30">
      <c r="B80" s="248"/>
      <c r="C80" s="244"/>
      <c r="D80" s="244"/>
      <c r="E80" s="244"/>
      <c r="F80" s="244"/>
      <c r="G80" s="1232"/>
      <c r="H80" s="1233"/>
      <c r="I80" s="1230"/>
      <c r="J80" s="1230"/>
      <c r="K80" s="1247"/>
      <c r="L80" s="1247"/>
      <c r="M80" s="1247"/>
      <c r="N80" s="1247"/>
      <c r="O80" s="1247"/>
    </row>
    <row r="81" spans="2:17">
      <c r="B81" s="248"/>
      <c r="C81" s="244"/>
      <c r="D81" s="244"/>
      <c r="E81" s="244"/>
      <c r="F81" s="244"/>
      <c r="G81" s="244"/>
      <c r="H81" s="244"/>
      <c r="I81" s="244"/>
      <c r="J81" s="244"/>
      <c r="K81" s="1248"/>
      <c r="L81" s="244"/>
      <c r="M81" s="244"/>
      <c r="N81" s="244"/>
      <c r="O81" s="244"/>
    </row>
    <row r="82" spans="2:17" ht="17.25">
      <c r="B82" s="248"/>
      <c r="C82" s="244"/>
      <c r="D82" s="244"/>
      <c r="E82" s="244"/>
      <c r="F82" s="244"/>
      <c r="G82" s="244"/>
      <c r="H82" s="244"/>
      <c r="I82" s="244"/>
      <c r="J82" s="244"/>
      <c r="K82" s="1249"/>
      <c r="L82" s="1249"/>
      <c r="M82" s="1249"/>
      <c r="N82" s="1249"/>
      <c r="O82" s="1249"/>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1250"/>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5" zoomScaleNormal="8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516</v>
      </c>
      <c r="G2" s="111"/>
      <c r="H2" s="112"/>
    </row>
    <row r="3" spans="1:8">
      <c r="A3" s="108" t="s">
        <v>509</v>
      </c>
      <c r="B3" s="113"/>
      <c r="C3" s="114"/>
      <c r="D3" s="115">
        <v>30901</v>
      </c>
      <c r="E3" s="116"/>
      <c r="F3" s="117">
        <v>47569</v>
      </c>
      <c r="G3" s="118"/>
      <c r="H3" s="119"/>
    </row>
    <row r="4" spans="1:8">
      <c r="A4" s="120"/>
      <c r="B4" s="121"/>
      <c r="C4" s="122"/>
      <c r="D4" s="123">
        <v>20132</v>
      </c>
      <c r="E4" s="124"/>
      <c r="F4" s="125">
        <v>26255</v>
      </c>
      <c r="G4" s="126"/>
      <c r="H4" s="127"/>
    </row>
    <row r="5" spans="1:8">
      <c r="A5" s="108" t="s">
        <v>511</v>
      </c>
      <c r="B5" s="113"/>
      <c r="C5" s="114"/>
      <c r="D5" s="115">
        <v>24028</v>
      </c>
      <c r="E5" s="116"/>
      <c r="F5" s="117">
        <v>50880</v>
      </c>
      <c r="G5" s="118"/>
      <c r="H5" s="119"/>
    </row>
    <row r="6" spans="1:8">
      <c r="A6" s="120"/>
      <c r="B6" s="121"/>
      <c r="C6" s="122"/>
      <c r="D6" s="123">
        <v>14703</v>
      </c>
      <c r="E6" s="124"/>
      <c r="F6" s="125">
        <v>26879</v>
      </c>
      <c r="G6" s="126"/>
      <c r="H6" s="127"/>
    </row>
    <row r="7" spans="1:8">
      <c r="A7" s="108" t="s">
        <v>512</v>
      </c>
      <c r="B7" s="113"/>
      <c r="C7" s="114"/>
      <c r="D7" s="115">
        <v>24115</v>
      </c>
      <c r="E7" s="116"/>
      <c r="F7" s="117">
        <v>63956</v>
      </c>
      <c r="G7" s="118"/>
      <c r="H7" s="119"/>
    </row>
    <row r="8" spans="1:8">
      <c r="A8" s="120"/>
      <c r="B8" s="121"/>
      <c r="C8" s="122"/>
      <c r="D8" s="123">
        <v>12328</v>
      </c>
      <c r="E8" s="124"/>
      <c r="F8" s="125">
        <v>29239</v>
      </c>
      <c r="G8" s="126"/>
      <c r="H8" s="127"/>
    </row>
    <row r="9" spans="1:8">
      <c r="A9" s="108" t="s">
        <v>513</v>
      </c>
      <c r="B9" s="113"/>
      <c r="C9" s="114"/>
      <c r="D9" s="115">
        <v>25413</v>
      </c>
      <c r="E9" s="116"/>
      <c r="F9" s="117">
        <v>66255</v>
      </c>
      <c r="G9" s="118"/>
      <c r="H9" s="119"/>
    </row>
    <row r="10" spans="1:8">
      <c r="A10" s="120"/>
      <c r="B10" s="121"/>
      <c r="C10" s="122"/>
      <c r="D10" s="123">
        <v>13779</v>
      </c>
      <c r="E10" s="124"/>
      <c r="F10" s="125">
        <v>31822</v>
      </c>
      <c r="G10" s="126"/>
      <c r="H10" s="127"/>
    </row>
    <row r="11" spans="1:8">
      <c r="A11" s="108" t="s">
        <v>514</v>
      </c>
      <c r="B11" s="113"/>
      <c r="C11" s="114"/>
      <c r="D11" s="115">
        <v>60692</v>
      </c>
      <c r="E11" s="116"/>
      <c r="F11" s="117">
        <v>47278</v>
      </c>
      <c r="G11" s="118"/>
      <c r="H11" s="119"/>
    </row>
    <row r="12" spans="1:8">
      <c r="A12" s="120"/>
      <c r="B12" s="121"/>
      <c r="C12" s="128"/>
      <c r="D12" s="123">
        <v>32946</v>
      </c>
      <c r="E12" s="124"/>
      <c r="F12" s="125">
        <v>24096</v>
      </c>
      <c r="G12" s="126"/>
      <c r="H12" s="127"/>
    </row>
    <row r="13" spans="1:8">
      <c r="A13" s="108"/>
      <c r="B13" s="113"/>
      <c r="C13" s="129"/>
      <c r="D13" s="130">
        <v>33030</v>
      </c>
      <c r="E13" s="131"/>
      <c r="F13" s="132">
        <v>55188</v>
      </c>
      <c r="G13" s="133"/>
      <c r="H13" s="119"/>
    </row>
    <row r="14" spans="1:8">
      <c r="A14" s="120"/>
      <c r="B14" s="121"/>
      <c r="C14" s="122"/>
      <c r="D14" s="123">
        <v>18778</v>
      </c>
      <c r="E14" s="124"/>
      <c r="F14" s="125">
        <v>27658</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6.59</v>
      </c>
      <c r="C19" s="134">
        <f>ROUND(VALUE(SUBSTITUTE(実質収支比率等に係る経年分析!G$48,"▲","-")),2)</f>
        <v>5.32</v>
      </c>
      <c r="D19" s="134">
        <f>ROUND(VALUE(SUBSTITUTE(実質収支比率等に係る経年分析!H$48,"▲","-")),2)</f>
        <v>7.26</v>
      </c>
      <c r="E19" s="134">
        <f>ROUND(VALUE(SUBSTITUTE(実質収支比率等に係る経年分析!I$48,"▲","-")),2)</f>
        <v>7.93</v>
      </c>
      <c r="F19" s="134">
        <f>ROUND(VALUE(SUBSTITUTE(実質収支比率等に係る経年分析!J$48,"▲","-")),2)</f>
        <v>6.76</v>
      </c>
    </row>
    <row r="20" spans="1:11">
      <c r="A20" s="134" t="s">
        <v>42</v>
      </c>
      <c r="B20" s="134">
        <f>ROUND(VALUE(SUBSTITUTE(実質収支比率等に係る経年分析!F$47,"▲","-")),2)</f>
        <v>9.51</v>
      </c>
      <c r="C20" s="134">
        <f>ROUND(VALUE(SUBSTITUTE(実質収支比率等に係る経年分析!G$47,"▲","-")),2)</f>
        <v>8.57</v>
      </c>
      <c r="D20" s="134">
        <f>ROUND(VALUE(SUBSTITUTE(実質収支比率等に係る経年分析!H$47,"▲","-")),2)</f>
        <v>11.72</v>
      </c>
      <c r="E20" s="134">
        <f>ROUND(VALUE(SUBSTITUTE(実質収支比率等に係る経年分析!I$47,"▲","-")),2)</f>
        <v>11.36</v>
      </c>
      <c r="F20" s="134">
        <f>ROUND(VALUE(SUBSTITUTE(実質収支比率等に係る経年分析!J$47,"▲","-")),2)</f>
        <v>11.34</v>
      </c>
    </row>
    <row r="21" spans="1:11">
      <c r="A21" s="134" t="s">
        <v>43</v>
      </c>
      <c r="B21" s="134">
        <f>IF(ISNUMBER(VALUE(SUBSTITUTE(実質収支比率等に係る経年分析!F$49,"▲","-"))),ROUND(VALUE(SUBSTITUTE(実質収支比率等に係る経年分析!F$49,"▲","-")),2),NA())</f>
        <v>-3.66</v>
      </c>
      <c r="C21" s="134">
        <f>IF(ISNUMBER(VALUE(SUBSTITUTE(実質収支比率等に係る経年分析!G$49,"▲","-"))),ROUND(VALUE(SUBSTITUTE(実質収支比率等に係る経年分析!G$49,"▲","-")),2),NA())</f>
        <v>-5.83</v>
      </c>
      <c r="D21" s="134">
        <f>IF(ISNUMBER(VALUE(SUBSTITUTE(実質収支比率等に係る経年分析!H$49,"▲","-"))),ROUND(VALUE(SUBSTITUTE(実質収支比率等に係る経年分析!H$49,"▲","-")),2),NA())</f>
        <v>2.46</v>
      </c>
      <c r="E21" s="134">
        <f>IF(ISNUMBER(VALUE(SUBSTITUTE(実質収支比率等に係る経年分析!I$49,"▲","-"))),ROUND(VALUE(SUBSTITUTE(実質収支比率等に係る経年分析!I$49,"▲","-")),2),NA())</f>
        <v>-3.64</v>
      </c>
      <c r="F21" s="134">
        <f>IF(ISNUMBER(VALUE(SUBSTITUTE(実質収支比率等に係る経年分析!J$49,"▲","-"))),ROUND(VALUE(SUBSTITUTE(実質収支比率等に係る経年分析!J$49,"▲","-")),2),NA())</f>
        <v>-4.82</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0.19</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1.46</v>
      </c>
      <c r="C28" s="135" t="e">
        <f>IF(ROUND(VALUE(SUBSTITUTE(連結実質赤字比率に係る赤字・黒字の構成分析!F$42,"▲", "-")), 2) &gt;= 0, ABS(ROUND(VALUE(SUBSTITUTE(連結実質赤字比率に係る赤字・黒字の構成分析!F$42,"▲", "-")), 2)), NA())</f>
        <v>#N/A</v>
      </c>
      <c r="D28" s="135">
        <f>IF(ROUND(VALUE(SUBSTITUTE(連結実質赤字比率に係る赤字・黒字の構成分析!G$42,"▲", "-")), 2) &lt; 0, ABS(ROUND(VALUE(SUBSTITUTE(連結実質赤字比率に係る赤字・黒字の構成分析!G$42,"▲", "-")), 2)), NA())</f>
        <v>1.08</v>
      </c>
      <c r="E28" s="135" t="e">
        <f>IF(ROUND(VALUE(SUBSTITUTE(連結実質赤字比率に係る赤字・黒字の構成分析!G$42,"▲", "-")), 2) &gt;= 0, ABS(ROUND(VALUE(SUBSTITUTE(連結実質赤字比率に係る赤字・黒字の構成分析!G$42,"▲", "-")), 2)), NA())</f>
        <v>#N/A</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0.05</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住宅新築資金等貸付金特別会計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国民健康保険特別会計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1.84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0.83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1.83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0.14000000000000001</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0.28999999999999998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0.92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0.26</v>
      </c>
    </row>
    <row r="33" spans="1:16">
      <c r="A33" s="135" t="str">
        <f>IF(連結実質赤字比率に係る赤字・黒字の構成分析!C$37="",NA(),連結実質赤字比率に係る赤字・黒字の構成分析!C$37)</f>
        <v>土地区画整理事業特別会計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6.56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5.27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7.12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7.83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6.69</v>
      </c>
    </row>
    <row r="35" spans="1:16">
      <c r="A35" s="135" t="str">
        <f>IF(連結実質赤字比率に係る赤字・黒字の構成分析!C$35="",NA(),連結実質赤字比率に係る赤字・黒字の構成分析!C$35)</f>
        <v>下水道事業会計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5.0599999999999996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6.59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6.89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7.09</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14.53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12.75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14.67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15.76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16.98</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2644</v>
      </c>
      <c r="E42" s="136"/>
      <c r="F42" s="136"/>
      <c r="G42" s="136">
        <f>'実質公債費比率（分子）の構造'!L$52</f>
        <v>2681</v>
      </c>
      <c r="H42" s="136"/>
      <c r="I42" s="136"/>
      <c r="J42" s="136">
        <f>'実質公債費比率（分子）の構造'!M$52</f>
        <v>2700</v>
      </c>
      <c r="K42" s="136"/>
      <c r="L42" s="136"/>
      <c r="M42" s="136">
        <f>'実質公債費比率（分子）の構造'!N$52</f>
        <v>2743</v>
      </c>
      <c r="N42" s="136"/>
      <c r="O42" s="136"/>
      <c r="P42" s="136">
        <f>'実質公債費比率（分子）の構造'!O$52</f>
        <v>2663</v>
      </c>
    </row>
    <row r="43" spans="1:16">
      <c r="A43" s="136" t="s">
        <v>51</v>
      </c>
      <c r="B43" s="136">
        <f>'実質公債費比率（分子）の構造'!K$51</f>
        <v>1</v>
      </c>
      <c r="C43" s="136"/>
      <c r="D43" s="136"/>
      <c r="E43" s="136">
        <f>'実質公債費比率（分子）の構造'!L$51</f>
        <v>2</v>
      </c>
      <c r="F43" s="136"/>
      <c r="G43" s="136"/>
      <c r="H43" s="136">
        <f>'実質公債費比率（分子）の構造'!M$51</f>
        <v>2</v>
      </c>
      <c r="I43" s="136"/>
      <c r="J43" s="136"/>
      <c r="K43" s="136">
        <f>'実質公債費比率（分子）の構造'!N$51</f>
        <v>2</v>
      </c>
      <c r="L43" s="136"/>
      <c r="M43" s="136"/>
      <c r="N43" s="136">
        <f>'実質公債費比率（分子）の構造'!O$51</f>
        <v>2</v>
      </c>
      <c r="O43" s="136"/>
      <c r="P43" s="136"/>
    </row>
    <row r="44" spans="1:16">
      <c r="A44" s="136" t="s">
        <v>52</v>
      </c>
      <c r="B44" s="136">
        <f>'実質公債費比率（分子）の構造'!K$50</f>
        <v>83</v>
      </c>
      <c r="C44" s="136"/>
      <c r="D44" s="136"/>
      <c r="E44" s="136">
        <f>'実質公債費比率（分子）の構造'!L$50</f>
        <v>81</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9</v>
      </c>
      <c r="C45" s="136"/>
      <c r="D45" s="136"/>
      <c r="E45" s="136">
        <f>'実質公債費比率（分子）の構造'!L$49</f>
        <v>2</v>
      </c>
      <c r="F45" s="136"/>
      <c r="G45" s="136"/>
      <c r="H45" s="136">
        <f>'実質公債費比率（分子）の構造'!M$49</f>
        <v>3</v>
      </c>
      <c r="I45" s="136"/>
      <c r="J45" s="136"/>
      <c r="K45" s="136">
        <f>'実質公債費比率（分子）の構造'!N$49</f>
        <v>9</v>
      </c>
      <c r="L45" s="136"/>
      <c r="M45" s="136"/>
      <c r="N45" s="136">
        <f>'実質公債費比率（分子）の構造'!O$49</f>
        <v>11</v>
      </c>
      <c r="O45" s="136"/>
      <c r="P45" s="136"/>
    </row>
    <row r="46" spans="1:16">
      <c r="A46" s="136" t="s">
        <v>54</v>
      </c>
      <c r="B46" s="136">
        <f>'実質公債費比率（分子）の構造'!K$48</f>
        <v>1477</v>
      </c>
      <c r="C46" s="136"/>
      <c r="D46" s="136"/>
      <c r="E46" s="136">
        <f>'実質公債費比率（分子）の構造'!L$48</f>
        <v>1465</v>
      </c>
      <c r="F46" s="136"/>
      <c r="G46" s="136"/>
      <c r="H46" s="136">
        <f>'実質公債費比率（分子）の構造'!M$48</f>
        <v>1448</v>
      </c>
      <c r="I46" s="136"/>
      <c r="J46" s="136"/>
      <c r="K46" s="136">
        <f>'実質公債費比率（分子）の構造'!N$48</f>
        <v>1181</v>
      </c>
      <c r="L46" s="136"/>
      <c r="M46" s="136"/>
      <c r="N46" s="136">
        <f>'実質公債費比率（分子）の構造'!O$48</f>
        <v>1212</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2399</v>
      </c>
      <c r="C49" s="136"/>
      <c r="D49" s="136"/>
      <c r="E49" s="136">
        <f>'実質公債費比率（分子）の構造'!L$45</f>
        <v>2408</v>
      </c>
      <c r="F49" s="136"/>
      <c r="G49" s="136"/>
      <c r="H49" s="136">
        <f>'実質公債費比率（分子）の構造'!M$45</f>
        <v>2636</v>
      </c>
      <c r="I49" s="136"/>
      <c r="J49" s="136"/>
      <c r="K49" s="136">
        <f>'実質公債費比率（分子）の構造'!N$45</f>
        <v>2723</v>
      </c>
      <c r="L49" s="136"/>
      <c r="M49" s="136"/>
      <c r="N49" s="136">
        <f>'実質公債費比率（分子）の構造'!O$45</f>
        <v>2634</v>
      </c>
      <c r="O49" s="136"/>
      <c r="P49" s="136"/>
    </row>
    <row r="50" spans="1:16">
      <c r="A50" s="136" t="s">
        <v>58</v>
      </c>
      <c r="B50" s="136" t="e">
        <f>NA()</f>
        <v>#N/A</v>
      </c>
      <c r="C50" s="136">
        <f>IF(ISNUMBER('実質公債費比率（分子）の構造'!K$53),'実質公債費比率（分子）の構造'!K$53,NA())</f>
        <v>1325</v>
      </c>
      <c r="D50" s="136" t="e">
        <f>NA()</f>
        <v>#N/A</v>
      </c>
      <c r="E50" s="136" t="e">
        <f>NA()</f>
        <v>#N/A</v>
      </c>
      <c r="F50" s="136">
        <f>IF(ISNUMBER('実質公債費比率（分子）の構造'!L$53),'実質公債費比率（分子）の構造'!L$53,NA())</f>
        <v>1277</v>
      </c>
      <c r="G50" s="136" t="e">
        <f>NA()</f>
        <v>#N/A</v>
      </c>
      <c r="H50" s="136" t="e">
        <f>NA()</f>
        <v>#N/A</v>
      </c>
      <c r="I50" s="136">
        <f>IF(ISNUMBER('実質公債費比率（分子）の構造'!M$53),'実質公債費比率（分子）の構造'!M$53,NA())</f>
        <v>1389</v>
      </c>
      <c r="J50" s="136" t="e">
        <f>NA()</f>
        <v>#N/A</v>
      </c>
      <c r="K50" s="136" t="e">
        <f>NA()</f>
        <v>#N/A</v>
      </c>
      <c r="L50" s="136">
        <f>IF(ISNUMBER('実質公債費比率（分子）の構造'!N$53),'実質公債費比率（分子）の構造'!N$53,NA())</f>
        <v>1172</v>
      </c>
      <c r="M50" s="136" t="e">
        <f>NA()</f>
        <v>#N/A</v>
      </c>
      <c r="N50" s="136" t="e">
        <f>NA()</f>
        <v>#N/A</v>
      </c>
      <c r="O50" s="136">
        <f>IF(ISNUMBER('実質公債費比率（分子）の構造'!O$53),'実質公債費比率（分子）の構造'!O$53,NA())</f>
        <v>1196</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26314</v>
      </c>
      <c r="E56" s="135"/>
      <c r="F56" s="135"/>
      <c r="G56" s="135">
        <f>'将来負担比率（分子）の構造'!J$51</f>
        <v>26003</v>
      </c>
      <c r="H56" s="135"/>
      <c r="I56" s="135"/>
      <c r="J56" s="135">
        <f>'将来負担比率（分子）の構造'!K$51</f>
        <v>25900</v>
      </c>
      <c r="K56" s="135"/>
      <c r="L56" s="135"/>
      <c r="M56" s="135">
        <f>'将来負担比率（分子）の構造'!L$51</f>
        <v>25530</v>
      </c>
      <c r="N56" s="135"/>
      <c r="O56" s="135"/>
      <c r="P56" s="135">
        <f>'将来負担比率（分子）の構造'!M$51</f>
        <v>25773</v>
      </c>
    </row>
    <row r="57" spans="1:16">
      <c r="A57" s="135" t="s">
        <v>34</v>
      </c>
      <c r="B57" s="135"/>
      <c r="C57" s="135"/>
      <c r="D57" s="135">
        <f>'将来負担比率（分子）の構造'!I$50</f>
        <v>7325</v>
      </c>
      <c r="E57" s="135"/>
      <c r="F57" s="135"/>
      <c r="G57" s="135">
        <f>'将来負担比率（分子）の構造'!J$50</f>
        <v>6299</v>
      </c>
      <c r="H57" s="135"/>
      <c r="I57" s="135"/>
      <c r="J57" s="135">
        <f>'将来負担比率（分子）の構造'!K$50</f>
        <v>5810</v>
      </c>
      <c r="K57" s="135"/>
      <c r="L57" s="135"/>
      <c r="M57" s="135">
        <f>'将来負担比率（分子）の構造'!L$50</f>
        <v>5460</v>
      </c>
      <c r="N57" s="135"/>
      <c r="O57" s="135"/>
      <c r="P57" s="135">
        <f>'将来負担比率（分子）の構造'!M$50</f>
        <v>4773</v>
      </c>
    </row>
    <row r="58" spans="1:16">
      <c r="A58" s="135" t="s">
        <v>33</v>
      </c>
      <c r="B58" s="135"/>
      <c r="C58" s="135"/>
      <c r="D58" s="135">
        <f>'将来負担比率（分子）の構造'!I$49</f>
        <v>2309</v>
      </c>
      <c r="E58" s="135"/>
      <c r="F58" s="135"/>
      <c r="G58" s="135">
        <f>'将来負担比率（分子）の構造'!J$49</f>
        <v>2122</v>
      </c>
      <c r="H58" s="135"/>
      <c r="I58" s="135"/>
      <c r="J58" s="135">
        <f>'将来負担比率（分子）の構造'!K$49</f>
        <v>2409</v>
      </c>
      <c r="K58" s="135"/>
      <c r="L58" s="135"/>
      <c r="M58" s="135">
        <f>'将来負担比率（分子）の構造'!L$49</f>
        <v>2142</v>
      </c>
      <c r="N58" s="135"/>
      <c r="O58" s="135"/>
      <c r="P58" s="135">
        <f>'将来負担比率（分子）の構造'!M$49</f>
        <v>2164</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2143</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5102</v>
      </c>
      <c r="C62" s="135"/>
      <c r="D62" s="135"/>
      <c r="E62" s="135">
        <f>'将来負担比率（分子）の構造'!J$45</f>
        <v>4900</v>
      </c>
      <c r="F62" s="135"/>
      <c r="G62" s="135"/>
      <c r="H62" s="135">
        <f>'将来負担比率（分子）の構造'!K$45</f>
        <v>4098</v>
      </c>
      <c r="I62" s="135"/>
      <c r="J62" s="135"/>
      <c r="K62" s="135">
        <f>'将来負担比率（分子）の構造'!L$45</f>
        <v>3988</v>
      </c>
      <c r="L62" s="135"/>
      <c r="M62" s="135"/>
      <c r="N62" s="135">
        <f>'将来負担比率（分子）の構造'!M$45</f>
        <v>3730</v>
      </c>
      <c r="O62" s="135"/>
      <c r="P62" s="135"/>
    </row>
    <row r="63" spans="1:16">
      <c r="A63" s="135" t="s">
        <v>27</v>
      </c>
      <c r="B63" s="135">
        <f>'将来負担比率（分子）の構造'!I$44</f>
        <v>4</v>
      </c>
      <c r="C63" s="135"/>
      <c r="D63" s="135"/>
      <c r="E63" s="135">
        <f>'将来負担比率（分子）の構造'!J$44</f>
        <v>66</v>
      </c>
      <c r="F63" s="135"/>
      <c r="G63" s="135"/>
      <c r="H63" s="135">
        <f>'将来負担比率（分子）の構造'!K$44</f>
        <v>738</v>
      </c>
      <c r="I63" s="135"/>
      <c r="J63" s="135"/>
      <c r="K63" s="135">
        <f>'将来負担比率（分子）の構造'!L$44</f>
        <v>831</v>
      </c>
      <c r="L63" s="135"/>
      <c r="M63" s="135"/>
      <c r="N63" s="135">
        <f>'将来負担比率（分子）の構造'!M$44</f>
        <v>979</v>
      </c>
      <c r="O63" s="135"/>
      <c r="P63" s="135"/>
    </row>
    <row r="64" spans="1:16">
      <c r="A64" s="135" t="s">
        <v>26</v>
      </c>
      <c r="B64" s="135">
        <f>'将来負担比率（分子）の構造'!I$43</f>
        <v>17957</v>
      </c>
      <c r="C64" s="135"/>
      <c r="D64" s="135"/>
      <c r="E64" s="135">
        <f>'将来負担比率（分子）の構造'!J$43</f>
        <v>16880</v>
      </c>
      <c r="F64" s="135"/>
      <c r="G64" s="135"/>
      <c r="H64" s="135">
        <f>'将来負担比率（分子）の構造'!K$43</f>
        <v>15514</v>
      </c>
      <c r="I64" s="135"/>
      <c r="J64" s="135"/>
      <c r="K64" s="135">
        <f>'将来負担比率（分子）の構造'!L$43</f>
        <v>13735</v>
      </c>
      <c r="L64" s="135"/>
      <c r="M64" s="135"/>
      <c r="N64" s="135">
        <f>'将来負担比率（分子）の構造'!M$43</f>
        <v>12191</v>
      </c>
      <c r="O64" s="135"/>
      <c r="P64" s="135"/>
    </row>
    <row r="65" spans="1:16">
      <c r="A65" s="135" t="s">
        <v>25</v>
      </c>
      <c r="B65" s="135">
        <f>'将来負担比率（分子）の構造'!I$42</f>
        <v>280</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22924</v>
      </c>
      <c r="C66" s="135"/>
      <c r="D66" s="135"/>
      <c r="E66" s="135">
        <f>'将来負担比率（分子）の構造'!J$41</f>
        <v>24703</v>
      </c>
      <c r="F66" s="135"/>
      <c r="G66" s="135"/>
      <c r="H66" s="135">
        <f>'将来負担比率（分子）の構造'!K$41</f>
        <v>25991</v>
      </c>
      <c r="I66" s="135"/>
      <c r="J66" s="135"/>
      <c r="K66" s="135">
        <f>'将来負担比率（分子）の構造'!L$41</f>
        <v>25616</v>
      </c>
      <c r="L66" s="135"/>
      <c r="M66" s="135"/>
      <c r="N66" s="135">
        <f>'将来負担比率（分子）の構造'!M$41</f>
        <v>26529</v>
      </c>
      <c r="O66" s="135"/>
      <c r="P66" s="135"/>
    </row>
    <row r="67" spans="1:16">
      <c r="A67" s="135" t="s">
        <v>62</v>
      </c>
      <c r="B67" s="135" t="e">
        <f>NA()</f>
        <v>#N/A</v>
      </c>
      <c r="C67" s="135">
        <f>IF(ISNUMBER('将来負担比率（分子）の構造'!I$52), IF('将来負担比率（分子）の構造'!I$52 &lt; 0, 0, '将来負担比率（分子）の構造'!I$52), NA())</f>
        <v>12462</v>
      </c>
      <c r="D67" s="135" t="e">
        <f>NA()</f>
        <v>#N/A</v>
      </c>
      <c r="E67" s="135" t="e">
        <f>NA()</f>
        <v>#N/A</v>
      </c>
      <c r="F67" s="135">
        <f>IF(ISNUMBER('将来負担比率（分子）の構造'!J$52), IF('将来負担比率（分子）の構造'!J$52 &lt; 0, 0, '将来負担比率（分子）の構造'!J$52), NA())</f>
        <v>12125</v>
      </c>
      <c r="G67" s="135" t="e">
        <f>NA()</f>
        <v>#N/A</v>
      </c>
      <c r="H67" s="135" t="e">
        <f>NA()</f>
        <v>#N/A</v>
      </c>
      <c r="I67" s="135">
        <f>IF(ISNUMBER('将来負担比率（分子）の構造'!K$52), IF('将来負担比率（分子）の構造'!K$52 &lt; 0, 0, '将来負担比率（分子）の構造'!K$52), NA())</f>
        <v>12222</v>
      </c>
      <c r="J67" s="135" t="e">
        <f>NA()</f>
        <v>#N/A</v>
      </c>
      <c r="K67" s="135" t="e">
        <f>NA()</f>
        <v>#N/A</v>
      </c>
      <c r="L67" s="135">
        <f>IF(ISNUMBER('将来負担比率（分子）の構造'!L$52), IF('将来負担比率（分子）の構造'!L$52 &lt; 0, 0, '将来負担比率（分子）の構造'!L$52), NA())</f>
        <v>11038</v>
      </c>
      <c r="M67" s="135" t="e">
        <f>NA()</f>
        <v>#N/A</v>
      </c>
      <c r="N67" s="135" t="e">
        <f>NA()</f>
        <v>#N/A</v>
      </c>
      <c r="O67" s="135">
        <f>IF(ISNUMBER('将来負担比率（分子）の構造'!M$52), IF('将来負担比率（分子）の構造'!M$52 &lt; 0, 0, '将来負担比率（分子）の構造'!M$52), NA())</f>
        <v>10720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天理市役所</cp:lastModifiedBy>
  <cp:lastPrinted>2017-03-02T08:10:44Z</cp:lastPrinted>
  <dcterms:created xsi:type="dcterms:W3CDTF">2017-02-15T20:53:00Z</dcterms:created>
  <dcterms:modified xsi:type="dcterms:W3CDTF">2017-04-26T03:35:54Z</dcterms:modified>
</cp:coreProperties>
</file>