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550" tabRatio="736" activeTab="0"/>
  </bookViews>
  <sheets>
    <sheet name="平成２２年から" sheetId="1" r:id="rId1"/>
    <sheet name="平成１７年まで" sheetId="2" r:id="rId2"/>
  </sheets>
  <definedNames>
    <definedName name="_xlnm.Print_Titles" localSheetId="1">'平成１７年まで'!$B:$B</definedName>
    <definedName name="_xlnm.Print_Titles" localSheetId="0">'平成２２年から'!$B:$B</definedName>
  </definedNames>
  <calcPr fullCalcOnLoad="1"/>
</workbook>
</file>

<file path=xl/sharedStrings.xml><?xml version="1.0" encoding="utf-8"?>
<sst xmlns="http://schemas.openxmlformats.org/spreadsheetml/2006/main" count="133" uniqueCount="79">
  <si>
    <t>平成２年</t>
  </si>
  <si>
    <t>昭和60年</t>
  </si>
  <si>
    <t>７-1．流入人口</t>
  </si>
  <si>
    <t>ID</t>
  </si>
  <si>
    <t>流入人口        府県･市町村</t>
  </si>
  <si>
    <t xml:space="preserve">平成12年 </t>
  </si>
  <si>
    <t xml:space="preserve">平成７年 </t>
  </si>
  <si>
    <t>総数</t>
  </si>
  <si>
    <t>通勤</t>
  </si>
  <si>
    <t>通学</t>
  </si>
  <si>
    <t>総数</t>
  </si>
  <si>
    <t>奈良県</t>
  </si>
  <si>
    <t>奈良市</t>
  </si>
  <si>
    <t>大和高田市</t>
  </si>
  <si>
    <t>大和郡山市</t>
  </si>
  <si>
    <t>橿原市</t>
  </si>
  <si>
    <t>桜井市</t>
  </si>
  <si>
    <t>御所市</t>
  </si>
  <si>
    <t>生駒市</t>
  </si>
  <si>
    <t>香芝市</t>
  </si>
  <si>
    <t>都祁村</t>
  </si>
  <si>
    <t>山添村</t>
  </si>
  <si>
    <t>斑鳩町</t>
  </si>
  <si>
    <t>川西町</t>
  </si>
  <si>
    <t>三宅町</t>
  </si>
  <si>
    <t>田原本町</t>
  </si>
  <si>
    <t>榛原町</t>
  </si>
  <si>
    <t>室生村</t>
  </si>
  <si>
    <t>上牧町</t>
  </si>
  <si>
    <t>王寺町</t>
  </si>
  <si>
    <t>広陵町</t>
  </si>
  <si>
    <t>河合町</t>
  </si>
  <si>
    <t>他の市町村</t>
  </si>
  <si>
    <t>大阪府</t>
  </si>
  <si>
    <t>うち）大阪市</t>
  </si>
  <si>
    <t>京都府</t>
  </si>
  <si>
    <t>うち）京都市</t>
  </si>
  <si>
    <t>三重県</t>
  </si>
  <si>
    <t>兵庫県</t>
  </si>
  <si>
    <t>滋賀県</t>
  </si>
  <si>
    <t>その他の県</t>
  </si>
  <si>
    <t>注）流入人口には、１５歳未満の通学者は含まない。</t>
  </si>
  <si>
    <t xml:space="preserve">平成17年 </t>
  </si>
  <si>
    <t>-</t>
  </si>
  <si>
    <t>ID</t>
  </si>
  <si>
    <t>流入人口        府県･市町村</t>
  </si>
  <si>
    <t xml:space="preserve">平成22年 </t>
  </si>
  <si>
    <t>総数</t>
  </si>
  <si>
    <t>奈良県</t>
  </si>
  <si>
    <t>奈良市</t>
  </si>
  <si>
    <t>大和高田市</t>
  </si>
  <si>
    <t>大和郡山市</t>
  </si>
  <si>
    <t>橿原市</t>
  </si>
  <si>
    <t>桜井市</t>
  </si>
  <si>
    <t>大阪府</t>
  </si>
  <si>
    <t>うち）大阪市</t>
  </si>
  <si>
    <t>京都府</t>
  </si>
  <si>
    <t>うち）京都市</t>
  </si>
  <si>
    <t>三重県</t>
  </si>
  <si>
    <t>兵庫県</t>
  </si>
  <si>
    <t>滋賀県</t>
  </si>
  <si>
    <t>その他の県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</si>
  <si>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</si>
  <si>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</si>
  <si>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</si>
  <si>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</si>
  <si>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</si>
  <si>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</si>
  <si>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</si>
  <si>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</si>
  <si>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</si>
  <si>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</si>
  <si>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</si>
  <si>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</si>
  <si>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</si>
  <si>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</si>
  <si>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他の県内市町村</t>
  </si>
  <si>
    <t>他の都道府県</t>
  </si>
  <si>
    <t xml:space="preserve">平成27年 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</si>
</sst>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  <numFmt numFmtId="207" formatCode="0.E+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tted"/>
    </border>
    <border>
      <left style="hair"/>
      <right style="medium"/>
      <top style="thin"/>
      <bottom style="dotted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medium"/>
      <right style="thin"/>
      <top style="dotted"/>
      <bottom style="hair"/>
    </border>
    <border>
      <left style="thin"/>
      <right style="thin"/>
      <top style="dotted"/>
      <bottom style="hair"/>
    </border>
    <border>
      <left style="thin"/>
      <right>
        <color indexed="63"/>
      </right>
      <top style="dotted"/>
      <bottom style="hair"/>
    </border>
    <border>
      <left style="hair"/>
      <right style="medium"/>
      <top style="dotted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dotted"/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74">
    <xf numFmtId="0" fontId="0" fillId="0" borderId="0" xfId="0" applyAlignment="1">
      <alignment/>
    </xf>
    <xf numFmtId="177" fontId="0" fillId="0" borderId="0" xfId="0" applyNumberFormat="1" applyAlignment="1">
      <alignment vertical="center"/>
    </xf>
    <xf numFmtId="177" fontId="0" fillId="32" borderId="10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7" fontId="0" fillId="33" borderId="10" xfId="0" applyNumberFormat="1" applyFill="1" applyBorder="1" applyAlignment="1">
      <alignment horizontal="right" vertical="center"/>
    </xf>
    <xf numFmtId="177" fontId="0" fillId="33" borderId="10" xfId="0" applyNumberFormat="1" applyFill="1" applyBorder="1" applyAlignment="1">
      <alignment vertical="center"/>
    </xf>
    <xf numFmtId="177" fontId="0" fillId="4" borderId="10" xfId="0" applyNumberFormat="1" applyFill="1" applyBorder="1" applyAlignment="1">
      <alignment vertical="center"/>
    </xf>
    <xf numFmtId="177" fontId="0" fillId="4" borderId="10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32" borderId="11" xfId="0" applyNumberFormat="1" applyFill="1" applyBorder="1" applyAlignment="1">
      <alignment horizontal="center" vertical="center"/>
    </xf>
    <xf numFmtId="177" fontId="0" fillId="33" borderId="11" xfId="0" applyNumberFormat="1" applyFill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34" borderId="16" xfId="0" applyNumberFormat="1" applyFill="1" applyBorder="1" applyAlignment="1">
      <alignment horizontal="right" vertical="center"/>
    </xf>
    <xf numFmtId="177" fontId="0" fillId="34" borderId="17" xfId="0" applyNumberFormat="1" applyFill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32" borderId="19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vertical="center"/>
    </xf>
    <xf numFmtId="177" fontId="0" fillId="33" borderId="19" xfId="0" applyNumberFormat="1" applyFill="1" applyBorder="1" applyAlignment="1">
      <alignment horizontal="right"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Fill="1" applyBorder="1" applyAlignment="1">
      <alignment horizontal="right" vertical="center"/>
    </xf>
    <xf numFmtId="177" fontId="0" fillId="0" borderId="23" xfId="0" applyNumberFormat="1" applyFill="1" applyBorder="1" applyAlignment="1">
      <alignment horizontal="right" vertical="center"/>
    </xf>
    <xf numFmtId="177" fontId="5" fillId="34" borderId="24" xfId="0" applyNumberFormat="1" applyFont="1" applyFill="1" applyBorder="1" applyAlignment="1">
      <alignment vertical="center"/>
    </xf>
    <xf numFmtId="177" fontId="0" fillId="34" borderId="19" xfId="0" applyNumberFormat="1" applyFill="1" applyBorder="1" applyAlignment="1">
      <alignment horizontal="right"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horizontal="right"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horizontal="right" vertical="center"/>
    </xf>
    <xf numFmtId="177" fontId="0" fillId="0" borderId="29" xfId="0" applyNumberFormat="1" applyFill="1" applyBorder="1" applyAlignment="1">
      <alignment horizontal="right" vertical="center"/>
    </xf>
    <xf numFmtId="177" fontId="0" fillId="4" borderId="25" xfId="0" applyNumberFormat="1" applyFill="1" applyBorder="1" applyAlignment="1">
      <alignment vertical="center"/>
    </xf>
    <xf numFmtId="177" fontId="0" fillId="4" borderId="14" xfId="0" applyNumberFormat="1" applyFill="1" applyBorder="1" applyAlignment="1">
      <alignment horizontal="right" vertical="center"/>
    </xf>
    <xf numFmtId="177" fontId="0" fillId="4" borderId="15" xfId="0" applyNumberFormat="1" applyFill="1" applyBorder="1" applyAlignment="1">
      <alignment horizontal="right" vertical="center"/>
    </xf>
    <xf numFmtId="177" fontId="0" fillId="4" borderId="26" xfId="0" applyNumberFormat="1" applyFill="1" applyBorder="1" applyAlignment="1">
      <alignment horizontal="right" vertical="center"/>
    </xf>
    <xf numFmtId="177" fontId="5" fillId="0" borderId="30" xfId="0" applyNumberFormat="1" applyFont="1" applyFill="1" applyBorder="1" applyAlignment="1">
      <alignment vertical="center"/>
    </xf>
    <xf numFmtId="177" fontId="0" fillId="0" borderId="31" xfId="0" applyNumberFormat="1" applyFill="1" applyBorder="1" applyAlignment="1">
      <alignment horizontal="right" vertical="center"/>
    </xf>
    <xf numFmtId="177" fontId="0" fillId="0" borderId="32" xfId="0" applyNumberFormat="1" applyBorder="1" applyAlignment="1">
      <alignment vertical="center"/>
    </xf>
    <xf numFmtId="177" fontId="0" fillId="0" borderId="33" xfId="0" applyNumberFormat="1" applyBorder="1" applyAlignment="1">
      <alignment horizontal="right" vertical="center"/>
    </xf>
    <xf numFmtId="177" fontId="0" fillId="0" borderId="34" xfId="0" applyNumberForma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7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horizontal="right" vertical="center"/>
    </xf>
    <xf numFmtId="177" fontId="0" fillId="0" borderId="38" xfId="0" applyNumberFormat="1" applyBorder="1" applyAlignment="1">
      <alignment horizontal="right" vertical="center"/>
    </xf>
    <xf numFmtId="177" fontId="0" fillId="0" borderId="39" xfId="0" applyNumberFormat="1" applyBorder="1" applyAlignment="1">
      <alignment horizontal="right" vertical="center"/>
    </xf>
    <xf numFmtId="177" fontId="0" fillId="0" borderId="40" xfId="0" applyNumberFormat="1" applyBorder="1" applyAlignment="1">
      <alignment vertical="center"/>
    </xf>
    <xf numFmtId="177" fontId="0" fillId="0" borderId="41" xfId="0" applyNumberFormat="1" applyBorder="1" applyAlignment="1">
      <alignment horizontal="right" vertical="center"/>
    </xf>
    <xf numFmtId="177" fontId="0" fillId="0" borderId="42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6" fillId="33" borderId="10" xfId="0" applyNumberFormat="1" applyFont="1" applyFill="1" applyBorder="1" applyAlignment="1">
      <alignment horizontal="right" vertical="center"/>
    </xf>
    <xf numFmtId="177" fontId="0" fillId="0" borderId="44" xfId="0" applyNumberFormat="1" applyBorder="1" applyAlignment="1">
      <alignment horizontal="right" vertical="center"/>
    </xf>
    <xf numFmtId="177" fontId="0" fillId="0" borderId="45" xfId="0" applyNumberFormat="1" applyBorder="1" applyAlignment="1">
      <alignment horizontal="right" vertical="center"/>
    </xf>
    <xf numFmtId="177" fontId="0" fillId="0" borderId="46" xfId="0" applyNumberFormat="1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177" fontId="0" fillId="35" borderId="16" xfId="0" applyNumberFormat="1" applyFill="1" applyBorder="1" applyAlignment="1">
      <alignment horizontal="right" vertical="center"/>
    </xf>
    <xf numFmtId="177" fontId="0" fillId="35" borderId="47" xfId="0" applyNumberFormat="1" applyFill="1" applyBorder="1" applyAlignment="1">
      <alignment horizontal="right" vertical="center"/>
    </xf>
    <xf numFmtId="177" fontId="4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32" borderId="48" xfId="0" applyNumberFormat="1" applyFill="1" applyBorder="1" applyAlignment="1">
      <alignment horizontal="center" vertical="center" wrapText="1"/>
    </xf>
    <xf numFmtId="177" fontId="0" fillId="32" borderId="30" xfId="0" applyNumberFormat="1" applyFill="1" applyBorder="1" applyAlignment="1">
      <alignment horizontal="center" vertical="center" wrapText="1"/>
    </xf>
    <xf numFmtId="177" fontId="0" fillId="32" borderId="49" xfId="0" applyNumberFormat="1" applyFill="1" applyBorder="1" applyAlignment="1">
      <alignment horizontal="center" vertical="center"/>
    </xf>
    <xf numFmtId="177" fontId="0" fillId="32" borderId="50" xfId="0" applyNumberFormat="1" applyFill="1" applyBorder="1" applyAlignment="1">
      <alignment horizontal="center" vertical="center"/>
    </xf>
    <xf numFmtId="177" fontId="0" fillId="32" borderId="51" xfId="0" applyNumberFormat="1" applyFill="1" applyBorder="1" applyAlignment="1">
      <alignment horizontal="center" vertical="center"/>
    </xf>
    <xf numFmtId="177" fontId="4" fillId="0" borderId="52" xfId="0" applyNumberFormat="1" applyFont="1" applyBorder="1" applyAlignment="1">
      <alignment horizontal="center" vertical="center"/>
    </xf>
    <xf numFmtId="177" fontId="0" fillId="32" borderId="11" xfId="0" applyNumberFormat="1" applyFill="1" applyBorder="1" applyAlignment="1">
      <alignment horizontal="center" vertical="center"/>
    </xf>
    <xf numFmtId="177" fontId="0" fillId="32" borderId="53" xfId="0" applyNumberFormat="1" applyFill="1" applyBorder="1" applyAlignment="1">
      <alignment horizontal="center" vertical="center"/>
    </xf>
    <xf numFmtId="177" fontId="0" fillId="32" borderId="54" xfId="0" applyNumberFormat="1" applyFill="1" applyBorder="1" applyAlignment="1">
      <alignment horizontal="center" vertical="center"/>
    </xf>
    <xf numFmtId="177" fontId="0" fillId="0" borderId="55" xfId="0" applyNumberFormat="1" applyBorder="1" applyAlignment="1">
      <alignment horizontal="center" vertical="center"/>
    </xf>
    <xf numFmtId="177" fontId="0" fillId="32" borderId="16" xfId="0" applyNumberFormat="1" applyFill="1" applyBorder="1" applyAlignment="1">
      <alignment horizontal="center" vertical="center" wrapText="1"/>
    </xf>
    <xf numFmtId="177" fontId="0" fillId="32" borderId="56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B1">
      <selection activeCell="K28" sqref="K28"/>
    </sheetView>
  </sheetViews>
  <sheetFormatPr defaultColWidth="9.00390625" defaultRowHeight="13.5"/>
  <cols>
    <col min="1" max="1" width="3.875" style="1" hidden="1" customWidth="1"/>
    <col min="2" max="2" width="13.00390625" style="1" customWidth="1"/>
    <col min="3" max="3" width="8.625" style="1" customWidth="1"/>
    <col min="4" max="5" width="7.125" style="1" customWidth="1"/>
    <col min="6" max="6" width="13.00390625" style="1" customWidth="1"/>
    <col min="7" max="7" width="8.625" style="1" customWidth="1"/>
    <col min="8" max="9" width="7.125" style="1" customWidth="1"/>
    <col min="10" max="16384" width="9.00390625" style="1" customWidth="1"/>
  </cols>
  <sheetData>
    <row r="1" spans="2:9" ht="24.75" thickBot="1">
      <c r="B1" s="60" t="s">
        <v>2</v>
      </c>
      <c r="C1" s="60"/>
      <c r="D1" s="60"/>
      <c r="E1" s="60"/>
      <c r="F1" s="60" t="s">
        <v>2</v>
      </c>
      <c r="G1" s="60"/>
      <c r="H1" s="60"/>
      <c r="I1" s="60"/>
    </row>
    <row r="2" spans="1:9" ht="15" customHeight="1">
      <c r="A2" s="61" t="s">
        <v>44</v>
      </c>
      <c r="B2" s="62" t="s">
        <v>45</v>
      </c>
      <c r="C2" s="64" t="s">
        <v>46</v>
      </c>
      <c r="D2" s="65"/>
      <c r="E2" s="66"/>
      <c r="F2" s="62" t="s">
        <v>4</v>
      </c>
      <c r="G2" s="64" t="s">
        <v>78</v>
      </c>
      <c r="H2" s="65"/>
      <c r="I2" s="66"/>
    </row>
    <row r="3" spans="1:9" s="9" customFormat="1" ht="15" customHeight="1">
      <c r="A3" s="61"/>
      <c r="B3" s="63"/>
      <c r="C3" s="2" t="s">
        <v>7</v>
      </c>
      <c r="D3" s="12" t="s">
        <v>8</v>
      </c>
      <c r="E3" s="21" t="s">
        <v>9</v>
      </c>
      <c r="F3" s="63"/>
      <c r="G3" s="2" t="s">
        <v>7</v>
      </c>
      <c r="H3" s="12" t="s">
        <v>8</v>
      </c>
      <c r="I3" s="21" t="s">
        <v>9</v>
      </c>
    </row>
    <row r="4" spans="1:9" ht="15" customHeight="1">
      <c r="A4" s="61"/>
      <c r="B4" s="22" t="s">
        <v>47</v>
      </c>
      <c r="C4" s="53">
        <f>SUM(D4:E4)</f>
        <v>15182</v>
      </c>
      <c r="D4" s="13">
        <f>D5+D26</f>
        <v>12304</v>
      </c>
      <c r="E4" s="23">
        <f>E5+E26</f>
        <v>2878</v>
      </c>
      <c r="F4" s="22" t="s">
        <v>10</v>
      </c>
      <c r="G4" s="53">
        <f>SUM(H4:I4)</f>
        <v>14985</v>
      </c>
      <c r="H4" s="13">
        <f>H5+H26</f>
        <v>12292</v>
      </c>
      <c r="I4" s="23">
        <f>I5+I26</f>
        <v>2693</v>
      </c>
    </row>
    <row r="5" spans="1:9" ht="15" customHeight="1">
      <c r="A5" s="1">
        <v>1</v>
      </c>
      <c r="B5" s="34" t="s">
        <v>48</v>
      </c>
      <c r="C5" s="35">
        <f>SUM(D5:E5)</f>
        <v>12830</v>
      </c>
      <c r="D5" s="36">
        <f>SUM(D6:D25)</f>
        <v>10589</v>
      </c>
      <c r="E5" s="37">
        <f>SUM(E6:E25)</f>
        <v>2241</v>
      </c>
      <c r="F5" s="34" t="s">
        <v>11</v>
      </c>
      <c r="G5" s="35">
        <f>SUM(H5:I5)</f>
        <v>12509</v>
      </c>
      <c r="H5" s="36">
        <f>SUM(H6:H25)</f>
        <v>10549</v>
      </c>
      <c r="I5" s="37">
        <f>SUM(I6:I25)</f>
        <v>1960</v>
      </c>
    </row>
    <row r="6" spans="1:9" ht="15" customHeight="1">
      <c r="A6" s="1">
        <v>2</v>
      </c>
      <c r="B6" s="31" t="s">
        <v>49</v>
      </c>
      <c r="C6" s="20">
        <f>SUM(D6:E6)</f>
        <v>3857</v>
      </c>
      <c r="D6" s="32">
        <v>3176</v>
      </c>
      <c r="E6" s="33">
        <v>681</v>
      </c>
      <c r="F6" s="31" t="s">
        <v>12</v>
      </c>
      <c r="G6" s="20">
        <f>H6+I6</f>
        <v>3637</v>
      </c>
      <c r="H6" s="20">
        <v>3048</v>
      </c>
      <c r="I6" s="55">
        <v>589</v>
      </c>
    </row>
    <row r="7" spans="1:9" ht="15" customHeight="1">
      <c r="A7" s="1">
        <v>3</v>
      </c>
      <c r="B7" s="24" t="s">
        <v>50</v>
      </c>
      <c r="C7" s="14">
        <f aca="true" t="shared" si="0" ref="C7:C25">SUM(D7:E7)</f>
        <v>385</v>
      </c>
      <c r="D7" s="15">
        <v>304</v>
      </c>
      <c r="E7" s="25">
        <v>81</v>
      </c>
      <c r="F7" s="24" t="s">
        <v>13</v>
      </c>
      <c r="G7" s="20">
        <f aca="true" t="shared" si="1" ref="G7:G25">H7+I7</f>
        <v>356</v>
      </c>
      <c r="H7" s="14">
        <v>292</v>
      </c>
      <c r="I7" s="54">
        <v>64</v>
      </c>
    </row>
    <row r="8" spans="1:9" ht="15" customHeight="1">
      <c r="A8" s="1">
        <v>4</v>
      </c>
      <c r="B8" s="24" t="s">
        <v>51</v>
      </c>
      <c r="C8" s="14">
        <f t="shared" si="0"/>
        <v>1558</v>
      </c>
      <c r="D8" s="15">
        <v>1290</v>
      </c>
      <c r="E8" s="25">
        <v>268</v>
      </c>
      <c r="F8" s="24" t="s">
        <v>14</v>
      </c>
      <c r="G8" s="20">
        <f t="shared" si="1"/>
        <v>1548</v>
      </c>
      <c r="H8" s="14">
        <v>1304</v>
      </c>
      <c r="I8" s="54">
        <v>244</v>
      </c>
    </row>
    <row r="9" spans="1:9" ht="15" customHeight="1">
      <c r="A9" s="1">
        <v>5</v>
      </c>
      <c r="B9" s="24" t="s">
        <v>52</v>
      </c>
      <c r="C9" s="14">
        <f t="shared" si="0"/>
        <v>1233</v>
      </c>
      <c r="D9" s="15">
        <v>1019</v>
      </c>
      <c r="E9" s="25">
        <v>214</v>
      </c>
      <c r="F9" s="24" t="s">
        <v>15</v>
      </c>
      <c r="G9" s="20">
        <f t="shared" si="1"/>
        <v>1263</v>
      </c>
      <c r="H9" s="14">
        <v>1095</v>
      </c>
      <c r="I9" s="54">
        <v>168</v>
      </c>
    </row>
    <row r="10" spans="1:9" ht="15" customHeight="1">
      <c r="A10" s="1">
        <v>6</v>
      </c>
      <c r="B10" s="24" t="s">
        <v>53</v>
      </c>
      <c r="C10" s="14">
        <f t="shared" si="0"/>
        <v>1437</v>
      </c>
      <c r="D10" s="15">
        <v>1222</v>
      </c>
      <c r="E10" s="25">
        <v>215</v>
      </c>
      <c r="F10" s="24" t="s">
        <v>16</v>
      </c>
      <c r="G10" s="20">
        <f t="shared" si="1"/>
        <v>1443</v>
      </c>
      <c r="H10" s="14">
        <v>1237</v>
      </c>
      <c r="I10" s="54">
        <v>206</v>
      </c>
    </row>
    <row r="11" spans="1:9" ht="15" customHeight="1">
      <c r="A11" s="1">
        <v>7</v>
      </c>
      <c r="B11" s="24" t="s">
        <v>62</v>
      </c>
      <c r="C11" s="14">
        <f t="shared" si="0"/>
        <v>95</v>
      </c>
      <c r="D11" s="15">
        <v>58</v>
      </c>
      <c r="E11" s="25">
        <v>37</v>
      </c>
      <c r="F11" s="24" t="s">
        <v>62</v>
      </c>
      <c r="G11" s="20">
        <f t="shared" si="1"/>
        <v>79</v>
      </c>
      <c r="H11" s="14">
        <v>51</v>
      </c>
      <c r="I11" s="54">
        <v>28</v>
      </c>
    </row>
    <row r="12" spans="1:9" ht="15" customHeight="1">
      <c r="A12" s="1">
        <v>8</v>
      </c>
      <c r="B12" s="24" t="s">
        <v>63</v>
      </c>
      <c r="C12" s="14">
        <f t="shared" si="0"/>
        <v>49</v>
      </c>
      <c r="D12" s="15">
        <v>24</v>
      </c>
      <c r="E12" s="25">
        <v>25</v>
      </c>
      <c r="F12" s="24" t="s">
        <v>63</v>
      </c>
      <c r="G12" s="20">
        <f t="shared" si="1"/>
        <v>99</v>
      </c>
      <c r="H12" s="14">
        <v>74</v>
      </c>
      <c r="I12" s="54">
        <v>25</v>
      </c>
    </row>
    <row r="13" spans="1:9" ht="15" customHeight="1">
      <c r="A13" s="1">
        <v>9</v>
      </c>
      <c r="B13" s="24" t="s">
        <v>64</v>
      </c>
      <c r="C13" s="14">
        <f t="shared" si="0"/>
        <v>335</v>
      </c>
      <c r="D13" s="15">
        <v>233</v>
      </c>
      <c r="E13" s="25">
        <v>102</v>
      </c>
      <c r="F13" s="24" t="s">
        <v>64</v>
      </c>
      <c r="G13" s="20">
        <f t="shared" si="1"/>
        <v>331</v>
      </c>
      <c r="H13" s="14">
        <v>250</v>
      </c>
      <c r="I13" s="54">
        <v>81</v>
      </c>
    </row>
    <row r="14" spans="1:9" ht="15" customHeight="1">
      <c r="A14" s="1">
        <v>10</v>
      </c>
      <c r="B14" s="24" t="s">
        <v>65</v>
      </c>
      <c r="C14" s="14">
        <f t="shared" si="0"/>
        <v>353</v>
      </c>
      <c r="D14" s="15">
        <v>272</v>
      </c>
      <c r="E14" s="25">
        <v>81</v>
      </c>
      <c r="F14" s="24" t="s">
        <v>65</v>
      </c>
      <c r="G14" s="20">
        <f t="shared" si="1"/>
        <v>387</v>
      </c>
      <c r="H14" s="14">
        <v>294</v>
      </c>
      <c r="I14" s="54">
        <v>93</v>
      </c>
    </row>
    <row r="15" spans="1:9" ht="15" customHeight="1">
      <c r="A15" s="1">
        <v>11</v>
      </c>
      <c r="B15" s="24" t="s">
        <v>66</v>
      </c>
      <c r="C15" s="14">
        <f t="shared" si="0"/>
        <v>169</v>
      </c>
      <c r="D15" s="15">
        <v>134</v>
      </c>
      <c r="E15" s="25">
        <v>35</v>
      </c>
      <c r="F15" s="24" t="s">
        <v>66</v>
      </c>
      <c r="G15" s="20">
        <f t="shared" si="1"/>
        <v>154</v>
      </c>
      <c r="H15" s="14">
        <v>124</v>
      </c>
      <c r="I15" s="54">
        <v>30</v>
      </c>
    </row>
    <row r="16" spans="1:9" ht="15" customHeight="1">
      <c r="A16" s="1">
        <v>12</v>
      </c>
      <c r="B16" s="24" t="s">
        <v>67</v>
      </c>
      <c r="C16" s="14">
        <f t="shared" si="0"/>
        <v>446</v>
      </c>
      <c r="D16" s="15">
        <v>348</v>
      </c>
      <c r="E16" s="25">
        <v>98</v>
      </c>
      <c r="F16" s="24" t="s">
        <v>67</v>
      </c>
      <c r="G16" s="20">
        <f t="shared" si="1"/>
        <v>379</v>
      </c>
      <c r="H16" s="14">
        <v>311</v>
      </c>
      <c r="I16" s="54">
        <v>68</v>
      </c>
    </row>
    <row r="17" spans="1:9" ht="15" customHeight="1">
      <c r="A17" s="1">
        <v>13</v>
      </c>
      <c r="B17" s="24" t="s">
        <v>68</v>
      </c>
      <c r="C17" s="14">
        <f t="shared" si="0"/>
        <v>67</v>
      </c>
      <c r="D17" s="15">
        <v>56</v>
      </c>
      <c r="E17" s="25">
        <v>11</v>
      </c>
      <c r="F17" s="24" t="s">
        <v>68</v>
      </c>
      <c r="G17" s="20">
        <f t="shared" si="1"/>
        <v>51</v>
      </c>
      <c r="H17" s="14">
        <v>42</v>
      </c>
      <c r="I17" s="54">
        <v>9</v>
      </c>
    </row>
    <row r="18" spans="1:9" ht="15" customHeight="1">
      <c r="A18" s="1">
        <v>14</v>
      </c>
      <c r="B18" s="24" t="s">
        <v>69</v>
      </c>
      <c r="C18" s="14">
        <f t="shared" si="0"/>
        <v>81</v>
      </c>
      <c r="D18" s="15">
        <v>60</v>
      </c>
      <c r="E18" s="25">
        <v>21</v>
      </c>
      <c r="F18" s="24" t="s">
        <v>69</v>
      </c>
      <c r="G18" s="20">
        <f t="shared" si="1"/>
        <v>64</v>
      </c>
      <c r="H18" s="14">
        <v>47</v>
      </c>
      <c r="I18" s="54">
        <v>17</v>
      </c>
    </row>
    <row r="19" spans="1:11" ht="15" customHeight="1">
      <c r="A19" s="1">
        <v>15</v>
      </c>
      <c r="B19" s="24" t="s">
        <v>70</v>
      </c>
      <c r="C19" s="14">
        <f t="shared" si="0"/>
        <v>118</v>
      </c>
      <c r="D19" s="15">
        <v>96</v>
      </c>
      <c r="E19" s="25">
        <v>22</v>
      </c>
      <c r="F19" s="24" t="s">
        <v>70</v>
      </c>
      <c r="G19" s="20">
        <f t="shared" si="1"/>
        <v>114</v>
      </c>
      <c r="H19" s="14">
        <v>97</v>
      </c>
      <c r="I19" s="54">
        <v>17</v>
      </c>
      <c r="K19" s="57"/>
    </row>
    <row r="20" spans="1:11" ht="15" customHeight="1">
      <c r="A20" s="1">
        <v>16</v>
      </c>
      <c r="B20" s="24" t="s">
        <v>71</v>
      </c>
      <c r="C20" s="14">
        <f t="shared" si="0"/>
        <v>205</v>
      </c>
      <c r="D20" s="15">
        <v>175</v>
      </c>
      <c r="E20" s="25">
        <v>30</v>
      </c>
      <c r="F20" s="24" t="s">
        <v>71</v>
      </c>
      <c r="G20" s="20">
        <f t="shared" si="1"/>
        <v>198</v>
      </c>
      <c r="H20" s="14">
        <v>175</v>
      </c>
      <c r="I20" s="54">
        <v>23</v>
      </c>
      <c r="K20" s="57"/>
    </row>
    <row r="21" spans="1:9" ht="15" customHeight="1">
      <c r="A21" s="1">
        <v>17</v>
      </c>
      <c r="B21" s="24" t="s">
        <v>72</v>
      </c>
      <c r="C21" s="14">
        <f t="shared" si="0"/>
        <v>106</v>
      </c>
      <c r="D21" s="15">
        <v>94</v>
      </c>
      <c r="E21" s="25">
        <v>12</v>
      </c>
      <c r="F21" s="24" t="s">
        <v>72</v>
      </c>
      <c r="G21" s="20">
        <f t="shared" si="1"/>
        <v>118</v>
      </c>
      <c r="H21" s="14">
        <v>108</v>
      </c>
      <c r="I21" s="54">
        <v>10</v>
      </c>
    </row>
    <row r="22" spans="1:9" ht="15" customHeight="1">
      <c r="A22" s="1">
        <v>18</v>
      </c>
      <c r="B22" s="24" t="s">
        <v>73</v>
      </c>
      <c r="C22" s="14">
        <f t="shared" si="0"/>
        <v>341</v>
      </c>
      <c r="D22" s="15">
        <v>291</v>
      </c>
      <c r="E22" s="25">
        <v>50</v>
      </c>
      <c r="F22" s="24" t="s">
        <v>73</v>
      </c>
      <c r="G22" s="20">
        <f t="shared" si="1"/>
        <v>354</v>
      </c>
      <c r="H22" s="14">
        <v>306</v>
      </c>
      <c r="I22" s="54">
        <v>48</v>
      </c>
    </row>
    <row r="23" spans="1:9" ht="15" customHeight="1">
      <c r="A23" s="1">
        <v>19</v>
      </c>
      <c r="B23" s="24" t="s">
        <v>74</v>
      </c>
      <c r="C23" s="14">
        <f t="shared" si="0"/>
        <v>207</v>
      </c>
      <c r="D23" s="15">
        <v>182</v>
      </c>
      <c r="E23" s="25">
        <v>25</v>
      </c>
      <c r="F23" s="24" t="s">
        <v>74</v>
      </c>
      <c r="G23" s="20">
        <f t="shared" si="1"/>
        <v>215</v>
      </c>
      <c r="H23" s="14">
        <v>192</v>
      </c>
      <c r="I23" s="54">
        <v>23</v>
      </c>
    </row>
    <row r="24" spans="1:9" ht="15" customHeight="1">
      <c r="A24" s="1">
        <v>20</v>
      </c>
      <c r="B24" s="24" t="s">
        <v>75</v>
      </c>
      <c r="C24" s="14">
        <f t="shared" si="0"/>
        <v>873</v>
      </c>
      <c r="D24" s="15">
        <v>766</v>
      </c>
      <c r="E24" s="25">
        <v>107</v>
      </c>
      <c r="F24" s="24" t="s">
        <v>75</v>
      </c>
      <c r="G24" s="20">
        <f t="shared" si="1"/>
        <v>853</v>
      </c>
      <c r="H24" s="14">
        <v>768</v>
      </c>
      <c r="I24" s="54">
        <v>85</v>
      </c>
    </row>
    <row r="25" spans="1:9" ht="15" customHeight="1">
      <c r="A25" s="1">
        <v>22</v>
      </c>
      <c r="B25" s="38" t="s">
        <v>76</v>
      </c>
      <c r="C25" s="20">
        <f t="shared" si="0"/>
        <v>915</v>
      </c>
      <c r="D25" s="39">
        <v>789</v>
      </c>
      <c r="E25" s="26">
        <v>126</v>
      </c>
      <c r="F25" s="38" t="s">
        <v>76</v>
      </c>
      <c r="G25" s="20">
        <f t="shared" si="1"/>
        <v>866</v>
      </c>
      <c r="H25" s="20">
        <v>734</v>
      </c>
      <c r="I25" s="56">
        <v>132</v>
      </c>
    </row>
    <row r="26" spans="2:9" ht="15" customHeight="1">
      <c r="B26" s="27" t="s">
        <v>77</v>
      </c>
      <c r="C26" s="18">
        <f aca="true" t="shared" si="2" ref="C26:C34">SUM(D26:E26)</f>
        <v>2352</v>
      </c>
      <c r="D26" s="19">
        <f>D27+D29+D31+D32+D33+D34</f>
        <v>1715</v>
      </c>
      <c r="E26" s="28">
        <f>E27+E29+E31+E32+E33+E34</f>
        <v>637</v>
      </c>
      <c r="F26" s="27" t="s">
        <v>77</v>
      </c>
      <c r="G26" s="18">
        <f>H26+I26</f>
        <v>2476</v>
      </c>
      <c r="H26" s="19">
        <f>H27+H29+H31+H32+H33+H34</f>
        <v>1743</v>
      </c>
      <c r="I26" s="28">
        <f>I27+I29+I31+I32+I33+I34</f>
        <v>733</v>
      </c>
    </row>
    <row r="27" spans="1:9" ht="15" customHeight="1">
      <c r="A27" s="1">
        <v>23</v>
      </c>
      <c r="B27" s="29" t="s">
        <v>54</v>
      </c>
      <c r="C27" s="16">
        <f t="shared" si="2"/>
        <v>1090</v>
      </c>
      <c r="D27" s="17">
        <v>757</v>
      </c>
      <c r="E27" s="30">
        <v>333</v>
      </c>
      <c r="F27" s="29" t="s">
        <v>33</v>
      </c>
      <c r="G27" s="58">
        <f aca="true" t="shared" si="3" ref="G27:G34">H27+I27</f>
        <v>1050</v>
      </c>
      <c r="H27" s="17">
        <v>695</v>
      </c>
      <c r="I27" s="30">
        <v>355</v>
      </c>
    </row>
    <row r="28" spans="1:9" ht="15" customHeight="1">
      <c r="A28" s="1">
        <v>24</v>
      </c>
      <c r="B28" s="44" t="s">
        <v>55</v>
      </c>
      <c r="C28" s="45">
        <f t="shared" si="2"/>
        <v>303</v>
      </c>
      <c r="D28" s="46">
        <v>205</v>
      </c>
      <c r="E28" s="47">
        <v>98</v>
      </c>
      <c r="F28" s="44" t="s">
        <v>34</v>
      </c>
      <c r="G28" s="58">
        <f t="shared" si="3"/>
        <v>274</v>
      </c>
      <c r="H28" s="46">
        <v>166</v>
      </c>
      <c r="I28" s="47">
        <v>108</v>
      </c>
    </row>
    <row r="29" spans="1:9" ht="15" customHeight="1">
      <c r="A29" s="1">
        <v>25</v>
      </c>
      <c r="B29" s="40" t="s">
        <v>56</v>
      </c>
      <c r="C29" s="41">
        <f t="shared" si="2"/>
        <v>774</v>
      </c>
      <c r="D29" s="42">
        <v>618</v>
      </c>
      <c r="E29" s="43">
        <v>156</v>
      </c>
      <c r="F29" s="40" t="s">
        <v>35</v>
      </c>
      <c r="G29" s="58">
        <f t="shared" si="3"/>
        <v>749</v>
      </c>
      <c r="H29" s="42">
        <v>633</v>
      </c>
      <c r="I29" s="43">
        <v>116</v>
      </c>
    </row>
    <row r="30" spans="1:9" ht="15" customHeight="1">
      <c r="A30" s="1">
        <v>26</v>
      </c>
      <c r="B30" s="44" t="s">
        <v>57</v>
      </c>
      <c r="C30" s="45">
        <f t="shared" si="2"/>
        <v>121</v>
      </c>
      <c r="D30" s="46">
        <v>69</v>
      </c>
      <c r="E30" s="47">
        <v>52</v>
      </c>
      <c r="F30" s="44" t="s">
        <v>36</v>
      </c>
      <c r="G30" s="58">
        <f t="shared" si="3"/>
        <v>116</v>
      </c>
      <c r="H30" s="46">
        <v>76</v>
      </c>
      <c r="I30" s="47">
        <v>40</v>
      </c>
    </row>
    <row r="31" spans="1:9" ht="15" customHeight="1">
      <c r="A31" s="1">
        <v>27</v>
      </c>
      <c r="B31" s="24" t="s">
        <v>58</v>
      </c>
      <c r="C31" s="14">
        <f t="shared" si="2"/>
        <v>236</v>
      </c>
      <c r="D31" s="15">
        <v>190</v>
      </c>
      <c r="E31" s="52">
        <v>46</v>
      </c>
      <c r="F31" s="24" t="s">
        <v>37</v>
      </c>
      <c r="G31" s="58">
        <f t="shared" si="3"/>
        <v>255</v>
      </c>
      <c r="H31" s="15">
        <v>183</v>
      </c>
      <c r="I31" s="52">
        <v>72</v>
      </c>
    </row>
    <row r="32" spans="1:9" ht="15" customHeight="1">
      <c r="A32" s="1">
        <v>28</v>
      </c>
      <c r="B32" s="24" t="s">
        <v>59</v>
      </c>
      <c r="C32" s="14">
        <f t="shared" si="2"/>
        <v>103</v>
      </c>
      <c r="D32" s="15">
        <v>60</v>
      </c>
      <c r="E32" s="52">
        <v>43</v>
      </c>
      <c r="F32" s="24" t="s">
        <v>38</v>
      </c>
      <c r="G32" s="58">
        <f t="shared" si="3"/>
        <v>155</v>
      </c>
      <c r="H32" s="15">
        <v>76</v>
      </c>
      <c r="I32" s="52">
        <v>79</v>
      </c>
    </row>
    <row r="33" spans="1:9" ht="15" customHeight="1">
      <c r="A33" s="1">
        <v>29</v>
      </c>
      <c r="B33" s="24" t="s">
        <v>60</v>
      </c>
      <c r="C33" s="14">
        <f t="shared" si="2"/>
        <v>21</v>
      </c>
      <c r="D33" s="15">
        <v>13</v>
      </c>
      <c r="E33" s="52">
        <v>8</v>
      </c>
      <c r="F33" s="24" t="s">
        <v>39</v>
      </c>
      <c r="G33" s="58">
        <f t="shared" si="3"/>
        <v>47</v>
      </c>
      <c r="H33" s="15">
        <v>28</v>
      </c>
      <c r="I33" s="52">
        <v>19</v>
      </c>
    </row>
    <row r="34" spans="1:9" ht="15" customHeight="1" thickBot="1">
      <c r="A34" s="1">
        <v>30</v>
      </c>
      <c r="B34" s="48" t="s">
        <v>61</v>
      </c>
      <c r="C34" s="49">
        <f t="shared" si="2"/>
        <v>128</v>
      </c>
      <c r="D34" s="50">
        <v>77</v>
      </c>
      <c r="E34" s="51">
        <v>51</v>
      </c>
      <c r="F34" s="48" t="s">
        <v>40</v>
      </c>
      <c r="G34" s="59">
        <f t="shared" si="3"/>
        <v>220</v>
      </c>
      <c r="H34" s="50">
        <v>128</v>
      </c>
      <c r="I34" s="51">
        <v>92</v>
      </c>
    </row>
    <row r="35" spans="3:9" ht="15" customHeight="1">
      <c r="C35" s="11"/>
      <c r="D35" s="11"/>
      <c r="E35" s="11"/>
      <c r="G35" s="11"/>
      <c r="H35" s="11"/>
      <c r="I35" s="11"/>
    </row>
    <row r="36" spans="3:9" ht="15" customHeight="1">
      <c r="C36" s="11"/>
      <c r="D36" s="11"/>
      <c r="E36" s="11"/>
      <c r="G36" s="11"/>
      <c r="H36" s="11"/>
      <c r="I36" s="11"/>
    </row>
  </sheetData>
  <sheetProtection/>
  <mergeCells count="7">
    <mergeCell ref="B1:E1"/>
    <mergeCell ref="A2:A4"/>
    <mergeCell ref="B2:B3"/>
    <mergeCell ref="C2:E2"/>
    <mergeCell ref="F1:I1"/>
    <mergeCell ref="F2:F3"/>
    <mergeCell ref="G2:I2"/>
  </mergeCells>
  <printOptions/>
  <pageMargins left="0.93" right="0.2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B1">
      <selection activeCell="F3" sqref="F3"/>
    </sheetView>
  </sheetViews>
  <sheetFormatPr defaultColWidth="9.00390625" defaultRowHeight="13.5"/>
  <cols>
    <col min="1" max="1" width="3.875" style="1" hidden="1" customWidth="1"/>
    <col min="2" max="2" width="13.00390625" style="1" customWidth="1"/>
    <col min="3" max="3" width="8.625" style="1" customWidth="1"/>
    <col min="4" max="4" width="7.125" style="1" customWidth="1"/>
    <col min="5" max="5" width="6.125" style="1" customWidth="1"/>
    <col min="6" max="6" width="8.625" style="1" customWidth="1"/>
    <col min="7" max="7" width="7.125" style="1" customWidth="1"/>
    <col min="8" max="8" width="6.125" style="1" customWidth="1"/>
    <col min="9" max="10" width="7.125" style="1" customWidth="1"/>
    <col min="11" max="11" width="6.125" style="1" customWidth="1"/>
    <col min="12" max="12" width="8.625" style="1" bestFit="1" customWidth="1"/>
    <col min="13" max="13" width="7.375" style="1" customWidth="1"/>
    <col min="14" max="14" width="7.625" style="1" bestFit="1" customWidth="1"/>
    <col min="15" max="17" width="9.125" style="1" bestFit="1" customWidth="1"/>
    <col min="18" max="16384" width="9.00390625" style="1" customWidth="1"/>
  </cols>
  <sheetData>
    <row r="1" spans="2:4" ht="24">
      <c r="B1" s="67" t="s">
        <v>2</v>
      </c>
      <c r="C1" s="67"/>
      <c r="D1" s="67"/>
    </row>
    <row r="2" spans="1:17" ht="15" customHeight="1">
      <c r="A2" s="71" t="s">
        <v>3</v>
      </c>
      <c r="B2" s="72" t="s">
        <v>4</v>
      </c>
      <c r="C2" s="68" t="s">
        <v>42</v>
      </c>
      <c r="D2" s="69"/>
      <c r="E2" s="70"/>
      <c r="F2" s="68" t="s">
        <v>5</v>
      </c>
      <c r="G2" s="69"/>
      <c r="H2" s="70"/>
      <c r="I2" s="68" t="s">
        <v>6</v>
      </c>
      <c r="J2" s="69"/>
      <c r="K2" s="70"/>
      <c r="L2" s="68" t="s">
        <v>0</v>
      </c>
      <c r="M2" s="69"/>
      <c r="N2" s="70"/>
      <c r="O2" s="68" t="s">
        <v>1</v>
      </c>
      <c r="P2" s="69"/>
      <c r="Q2" s="70"/>
    </row>
    <row r="3" spans="1:17" s="9" customFormat="1" ht="15" customHeight="1">
      <c r="A3" s="71"/>
      <c r="B3" s="73"/>
      <c r="C3" s="2" t="s">
        <v>7</v>
      </c>
      <c r="D3" s="2" t="s">
        <v>8</v>
      </c>
      <c r="E3" s="2" t="s">
        <v>9</v>
      </c>
      <c r="F3" s="2" t="s">
        <v>7</v>
      </c>
      <c r="G3" s="2" t="s">
        <v>8</v>
      </c>
      <c r="H3" s="2" t="s">
        <v>9</v>
      </c>
      <c r="I3" s="2" t="s">
        <v>7</v>
      </c>
      <c r="J3" s="2" t="s">
        <v>8</v>
      </c>
      <c r="K3" s="2" t="s">
        <v>9</v>
      </c>
      <c r="L3" s="2" t="s">
        <v>7</v>
      </c>
      <c r="M3" s="2" t="s">
        <v>8</v>
      </c>
      <c r="N3" s="2" t="s">
        <v>9</v>
      </c>
      <c r="O3" s="2" t="s">
        <v>7</v>
      </c>
      <c r="P3" s="2" t="s">
        <v>8</v>
      </c>
      <c r="Q3" s="2" t="s">
        <v>9</v>
      </c>
    </row>
    <row r="4" spans="1:17" ht="15" customHeight="1">
      <c r="A4" s="71"/>
      <c r="B4" s="6" t="s">
        <v>10</v>
      </c>
      <c r="C4" s="5">
        <f>SUM(C6:C27)+C29+C31+C32+C33+C34</f>
        <v>17105</v>
      </c>
      <c r="D4" s="5">
        <f>SUM(D6:D27)+D29+D31+D32+D33+D34</f>
        <v>14258</v>
      </c>
      <c r="E4" s="5">
        <f>C4-D4</f>
        <v>2847</v>
      </c>
      <c r="F4" s="5">
        <v>17158</v>
      </c>
      <c r="G4" s="5">
        <v>13776</v>
      </c>
      <c r="H4" s="5">
        <v>3382</v>
      </c>
      <c r="I4" s="5">
        <v>16724</v>
      </c>
      <c r="J4" s="5">
        <v>12895</v>
      </c>
      <c r="K4" s="5">
        <v>3829</v>
      </c>
      <c r="L4" s="5">
        <v>14097</v>
      </c>
      <c r="M4" s="5">
        <v>10305</v>
      </c>
      <c r="N4" s="5">
        <v>3792</v>
      </c>
      <c r="O4" s="6">
        <v>11696</v>
      </c>
      <c r="P4" s="5">
        <v>8196</v>
      </c>
      <c r="Q4" s="5">
        <v>3500</v>
      </c>
    </row>
    <row r="5" spans="1:17" ht="15" customHeight="1">
      <c r="A5" s="1">
        <v>1</v>
      </c>
      <c r="B5" s="7" t="s">
        <v>11</v>
      </c>
      <c r="C5" s="8">
        <f>SUM(C6:C26)</f>
        <v>14045</v>
      </c>
      <c r="D5" s="8">
        <f>SUM(D6:D26)</f>
        <v>11907</v>
      </c>
      <c r="E5" s="8">
        <f aca="true" t="shared" si="0" ref="E5:E34">C5-D5</f>
        <v>2138</v>
      </c>
      <c r="F5" s="8">
        <v>13855</v>
      </c>
      <c r="G5" s="8">
        <v>11372</v>
      </c>
      <c r="H5" s="8">
        <f aca="true" t="shared" si="1" ref="H5:H34">F5-G5</f>
        <v>2483</v>
      </c>
      <c r="I5" s="8">
        <v>13310</v>
      </c>
      <c r="J5" s="8">
        <v>10587</v>
      </c>
      <c r="K5" s="8">
        <v>2723</v>
      </c>
      <c r="L5" s="8">
        <v>11449</v>
      </c>
      <c r="M5" s="8">
        <v>8576</v>
      </c>
      <c r="N5" s="8">
        <v>2873</v>
      </c>
      <c r="O5" s="7">
        <v>9330</v>
      </c>
      <c r="P5" s="8">
        <v>6772</v>
      </c>
      <c r="Q5" s="8">
        <v>2558</v>
      </c>
    </row>
    <row r="6" spans="1:17" ht="15" customHeight="1">
      <c r="A6" s="1">
        <v>2</v>
      </c>
      <c r="B6" s="3" t="s">
        <v>12</v>
      </c>
      <c r="C6" s="4">
        <v>4340</v>
      </c>
      <c r="D6" s="4">
        <v>3696</v>
      </c>
      <c r="E6" s="10">
        <f t="shared" si="0"/>
        <v>644</v>
      </c>
      <c r="F6" s="4">
        <v>3903</v>
      </c>
      <c r="G6" s="4">
        <v>3162</v>
      </c>
      <c r="H6" s="10">
        <f t="shared" si="1"/>
        <v>741</v>
      </c>
      <c r="I6" s="4">
        <v>3886</v>
      </c>
      <c r="J6" s="4">
        <v>3072</v>
      </c>
      <c r="K6" s="4">
        <v>814</v>
      </c>
      <c r="L6" s="4">
        <v>3565</v>
      </c>
      <c r="M6" s="4">
        <v>2672</v>
      </c>
      <c r="N6" s="4">
        <v>893</v>
      </c>
      <c r="O6" s="3">
        <v>2973</v>
      </c>
      <c r="P6" s="4">
        <v>2106</v>
      </c>
      <c r="Q6" s="4">
        <v>867</v>
      </c>
    </row>
    <row r="7" spans="1:17" ht="15" customHeight="1">
      <c r="A7" s="1">
        <v>3</v>
      </c>
      <c r="B7" s="3" t="s">
        <v>13</v>
      </c>
      <c r="C7" s="4">
        <v>372</v>
      </c>
      <c r="D7" s="4">
        <v>301</v>
      </c>
      <c r="E7" s="10">
        <f t="shared" si="0"/>
        <v>71</v>
      </c>
      <c r="F7" s="4">
        <v>383</v>
      </c>
      <c r="G7" s="4">
        <v>281</v>
      </c>
      <c r="H7" s="10">
        <f t="shared" si="1"/>
        <v>102</v>
      </c>
      <c r="I7" s="4">
        <v>420</v>
      </c>
      <c r="J7" s="4">
        <v>288</v>
      </c>
      <c r="K7" s="4">
        <v>132</v>
      </c>
      <c r="L7" s="4">
        <v>310</v>
      </c>
      <c r="M7" s="4">
        <v>207</v>
      </c>
      <c r="N7" s="4">
        <v>103</v>
      </c>
      <c r="O7" s="3">
        <v>227</v>
      </c>
      <c r="P7" s="4">
        <v>157</v>
      </c>
      <c r="Q7" s="4">
        <v>70</v>
      </c>
    </row>
    <row r="8" spans="1:17" ht="15" customHeight="1">
      <c r="A8" s="1">
        <v>4</v>
      </c>
      <c r="B8" s="3" t="s">
        <v>14</v>
      </c>
      <c r="C8" s="4">
        <v>1813</v>
      </c>
      <c r="D8" s="4">
        <v>1572</v>
      </c>
      <c r="E8" s="10">
        <f t="shared" si="0"/>
        <v>241</v>
      </c>
      <c r="F8" s="4">
        <v>1761</v>
      </c>
      <c r="G8" s="4">
        <v>1503</v>
      </c>
      <c r="H8" s="10">
        <f t="shared" si="1"/>
        <v>258</v>
      </c>
      <c r="I8" s="4">
        <v>1653</v>
      </c>
      <c r="J8" s="4">
        <v>1406</v>
      </c>
      <c r="K8" s="4">
        <v>247</v>
      </c>
      <c r="L8" s="4">
        <v>1371</v>
      </c>
      <c r="M8" s="4">
        <v>1054</v>
      </c>
      <c r="N8" s="4">
        <v>317</v>
      </c>
      <c r="O8" s="3">
        <v>1139</v>
      </c>
      <c r="P8" s="4">
        <v>852</v>
      </c>
      <c r="Q8" s="4">
        <v>287</v>
      </c>
    </row>
    <row r="9" spans="1:17" ht="15" customHeight="1">
      <c r="A9" s="1">
        <v>5</v>
      </c>
      <c r="B9" s="3" t="s">
        <v>15</v>
      </c>
      <c r="C9" s="4">
        <v>1350</v>
      </c>
      <c r="D9" s="4">
        <v>1115</v>
      </c>
      <c r="E9" s="10">
        <f t="shared" si="0"/>
        <v>235</v>
      </c>
      <c r="F9" s="4">
        <v>1334</v>
      </c>
      <c r="G9" s="4">
        <v>1070</v>
      </c>
      <c r="H9" s="10">
        <f t="shared" si="1"/>
        <v>264</v>
      </c>
      <c r="I9" s="4">
        <v>1292</v>
      </c>
      <c r="J9" s="4">
        <v>985</v>
      </c>
      <c r="K9" s="4">
        <v>307</v>
      </c>
      <c r="L9" s="4">
        <v>1140</v>
      </c>
      <c r="M9" s="4">
        <v>834</v>
      </c>
      <c r="N9" s="4">
        <v>306</v>
      </c>
      <c r="O9" s="3">
        <v>871</v>
      </c>
      <c r="P9" s="4">
        <v>607</v>
      </c>
      <c r="Q9" s="4">
        <v>264</v>
      </c>
    </row>
    <row r="10" spans="1:17" ht="15" customHeight="1">
      <c r="A10" s="1">
        <v>6</v>
      </c>
      <c r="B10" s="3" t="s">
        <v>16</v>
      </c>
      <c r="C10" s="4">
        <v>1501</v>
      </c>
      <c r="D10" s="4">
        <v>1327</v>
      </c>
      <c r="E10" s="10">
        <f t="shared" si="0"/>
        <v>174</v>
      </c>
      <c r="F10" s="4">
        <v>1507</v>
      </c>
      <c r="G10" s="4">
        <v>1246</v>
      </c>
      <c r="H10" s="10">
        <f t="shared" si="1"/>
        <v>261</v>
      </c>
      <c r="I10" s="4">
        <v>1422</v>
      </c>
      <c r="J10" s="4">
        <v>1144</v>
      </c>
      <c r="K10" s="4">
        <v>278</v>
      </c>
      <c r="L10" s="4">
        <v>1260</v>
      </c>
      <c r="M10" s="4">
        <v>942</v>
      </c>
      <c r="N10" s="4">
        <v>318</v>
      </c>
      <c r="O10" s="3">
        <v>1150</v>
      </c>
      <c r="P10" s="4">
        <v>842</v>
      </c>
      <c r="Q10" s="4">
        <v>308</v>
      </c>
    </row>
    <row r="11" spans="1:17" ht="15" customHeight="1">
      <c r="A11" s="1">
        <v>7</v>
      </c>
      <c r="B11" s="3" t="s">
        <v>17</v>
      </c>
      <c r="C11" s="4">
        <v>118</v>
      </c>
      <c r="D11" s="4">
        <v>98</v>
      </c>
      <c r="E11" s="10">
        <f t="shared" si="0"/>
        <v>20</v>
      </c>
      <c r="F11" s="4">
        <v>134</v>
      </c>
      <c r="G11" s="4">
        <v>112</v>
      </c>
      <c r="H11" s="10">
        <f t="shared" si="1"/>
        <v>22</v>
      </c>
      <c r="I11" s="4">
        <v>131</v>
      </c>
      <c r="J11" s="4">
        <v>108</v>
      </c>
      <c r="K11" s="4">
        <v>23</v>
      </c>
      <c r="L11" s="4">
        <v>101</v>
      </c>
      <c r="M11" s="4">
        <v>80</v>
      </c>
      <c r="N11" s="4">
        <v>21</v>
      </c>
      <c r="O11" s="3">
        <v>76</v>
      </c>
      <c r="P11" s="4">
        <v>58</v>
      </c>
      <c r="Q11" s="4">
        <v>18</v>
      </c>
    </row>
    <row r="12" spans="1:17" ht="15" customHeight="1">
      <c r="A12" s="1">
        <v>8</v>
      </c>
      <c r="B12" s="3" t="s">
        <v>18</v>
      </c>
      <c r="C12" s="4">
        <v>343</v>
      </c>
      <c r="D12" s="4">
        <v>265</v>
      </c>
      <c r="E12" s="10">
        <f t="shared" si="0"/>
        <v>78</v>
      </c>
      <c r="F12" s="4">
        <v>355</v>
      </c>
      <c r="G12" s="4">
        <v>268</v>
      </c>
      <c r="H12" s="10">
        <f t="shared" si="1"/>
        <v>87</v>
      </c>
      <c r="I12" s="4">
        <v>340</v>
      </c>
      <c r="J12" s="4">
        <v>197</v>
      </c>
      <c r="K12" s="4">
        <v>143</v>
      </c>
      <c r="L12" s="4">
        <v>283</v>
      </c>
      <c r="M12" s="4">
        <v>168</v>
      </c>
      <c r="N12" s="4">
        <v>115</v>
      </c>
      <c r="O12" s="3">
        <v>221</v>
      </c>
      <c r="P12" s="4">
        <v>117</v>
      </c>
      <c r="Q12" s="4">
        <v>104</v>
      </c>
    </row>
    <row r="13" spans="1:17" ht="15" customHeight="1">
      <c r="A13" s="1">
        <v>9</v>
      </c>
      <c r="B13" s="3" t="s">
        <v>19</v>
      </c>
      <c r="C13" s="4">
        <v>354</v>
      </c>
      <c r="D13" s="4">
        <v>286</v>
      </c>
      <c r="E13" s="10">
        <f t="shared" si="0"/>
        <v>68</v>
      </c>
      <c r="F13" s="4">
        <v>315</v>
      </c>
      <c r="G13" s="4">
        <v>233</v>
      </c>
      <c r="H13" s="10">
        <f t="shared" si="1"/>
        <v>82</v>
      </c>
      <c r="I13" s="4">
        <v>243</v>
      </c>
      <c r="J13" s="4">
        <v>169</v>
      </c>
      <c r="K13" s="4">
        <v>74</v>
      </c>
      <c r="L13" s="4">
        <v>223</v>
      </c>
      <c r="M13" s="4">
        <v>125</v>
      </c>
      <c r="N13" s="4">
        <v>98</v>
      </c>
      <c r="O13" s="3">
        <v>107</v>
      </c>
      <c r="P13" s="4">
        <v>58</v>
      </c>
      <c r="Q13" s="4">
        <v>49</v>
      </c>
    </row>
    <row r="14" spans="1:17" ht="15" customHeight="1">
      <c r="A14" s="1">
        <v>10</v>
      </c>
      <c r="B14" s="3" t="s">
        <v>20</v>
      </c>
      <c r="C14" s="4" t="s">
        <v>43</v>
      </c>
      <c r="D14" s="4" t="s">
        <v>43</v>
      </c>
      <c r="E14" s="10" t="s">
        <v>43</v>
      </c>
      <c r="F14" s="4">
        <v>393</v>
      </c>
      <c r="G14" s="4">
        <v>343</v>
      </c>
      <c r="H14" s="10">
        <f t="shared" si="1"/>
        <v>50</v>
      </c>
      <c r="I14" s="4">
        <v>405</v>
      </c>
      <c r="J14" s="4">
        <v>368</v>
      </c>
      <c r="K14" s="4">
        <v>37</v>
      </c>
      <c r="L14" s="4">
        <v>324</v>
      </c>
      <c r="M14" s="4">
        <v>286</v>
      </c>
      <c r="N14" s="4">
        <v>38</v>
      </c>
      <c r="O14" s="3">
        <v>318</v>
      </c>
      <c r="P14" s="4">
        <v>309</v>
      </c>
      <c r="Q14" s="4">
        <v>9</v>
      </c>
    </row>
    <row r="15" spans="1:17" ht="15" customHeight="1">
      <c r="A15" s="1">
        <v>11</v>
      </c>
      <c r="B15" s="3" t="s">
        <v>21</v>
      </c>
      <c r="C15" s="4">
        <v>96</v>
      </c>
      <c r="D15" s="4">
        <v>87</v>
      </c>
      <c r="E15" s="10">
        <f t="shared" si="0"/>
        <v>9</v>
      </c>
      <c r="F15" s="4">
        <v>108</v>
      </c>
      <c r="G15" s="4">
        <v>97</v>
      </c>
      <c r="H15" s="10">
        <f t="shared" si="1"/>
        <v>11</v>
      </c>
      <c r="I15" s="4">
        <v>100</v>
      </c>
      <c r="J15" s="4">
        <v>81</v>
      </c>
      <c r="K15" s="4">
        <v>19</v>
      </c>
      <c r="L15" s="4">
        <v>104</v>
      </c>
      <c r="M15" s="4">
        <v>84</v>
      </c>
      <c r="N15" s="4">
        <v>20</v>
      </c>
      <c r="O15" s="3">
        <v>86</v>
      </c>
      <c r="P15" s="4">
        <v>75</v>
      </c>
      <c r="Q15" s="4">
        <v>11</v>
      </c>
    </row>
    <row r="16" spans="1:17" ht="15" customHeight="1">
      <c r="A16" s="1">
        <v>12</v>
      </c>
      <c r="B16" s="3" t="s">
        <v>22</v>
      </c>
      <c r="C16" s="4">
        <v>227</v>
      </c>
      <c r="D16" s="4">
        <v>182</v>
      </c>
      <c r="E16" s="10">
        <f t="shared" si="0"/>
        <v>45</v>
      </c>
      <c r="F16" s="4">
        <v>250</v>
      </c>
      <c r="G16" s="4">
        <v>218</v>
      </c>
      <c r="H16" s="10">
        <f t="shared" si="1"/>
        <v>32</v>
      </c>
      <c r="I16" s="4">
        <v>223</v>
      </c>
      <c r="J16" s="4">
        <v>175</v>
      </c>
      <c r="K16" s="4">
        <v>48</v>
      </c>
      <c r="L16" s="4">
        <v>178</v>
      </c>
      <c r="M16" s="4">
        <v>132</v>
      </c>
      <c r="N16" s="4">
        <v>46</v>
      </c>
      <c r="O16" s="3">
        <v>138</v>
      </c>
      <c r="P16" s="4">
        <v>99</v>
      </c>
      <c r="Q16" s="4">
        <v>39</v>
      </c>
    </row>
    <row r="17" spans="1:17" ht="15" customHeight="1">
      <c r="A17" s="1">
        <v>13</v>
      </c>
      <c r="B17" s="3" t="s">
        <v>23</v>
      </c>
      <c r="C17" s="4">
        <v>338</v>
      </c>
      <c r="D17" s="4">
        <v>309</v>
      </c>
      <c r="E17" s="10">
        <f t="shared" si="0"/>
        <v>29</v>
      </c>
      <c r="F17" s="4">
        <v>304</v>
      </c>
      <c r="G17" s="4">
        <v>282</v>
      </c>
      <c r="H17" s="10">
        <f t="shared" si="1"/>
        <v>22</v>
      </c>
      <c r="I17" s="4">
        <v>313</v>
      </c>
      <c r="J17" s="4">
        <v>268</v>
      </c>
      <c r="K17" s="4">
        <v>45</v>
      </c>
      <c r="L17" s="4">
        <v>258</v>
      </c>
      <c r="M17" s="4">
        <v>208</v>
      </c>
      <c r="N17" s="4">
        <v>50</v>
      </c>
      <c r="O17" s="3">
        <v>215</v>
      </c>
      <c r="P17" s="4">
        <v>176</v>
      </c>
      <c r="Q17" s="4">
        <v>39</v>
      </c>
    </row>
    <row r="18" spans="1:17" ht="15" customHeight="1">
      <c r="A18" s="1">
        <v>14</v>
      </c>
      <c r="B18" s="3" t="s">
        <v>24</v>
      </c>
      <c r="C18" s="4">
        <v>232</v>
      </c>
      <c r="D18" s="4">
        <v>212</v>
      </c>
      <c r="E18" s="10">
        <f t="shared" si="0"/>
        <v>20</v>
      </c>
      <c r="F18" s="4">
        <v>191</v>
      </c>
      <c r="G18" s="4">
        <v>174</v>
      </c>
      <c r="H18" s="10">
        <f t="shared" si="1"/>
        <v>17</v>
      </c>
      <c r="I18" s="4">
        <v>186</v>
      </c>
      <c r="J18" s="4">
        <v>153</v>
      </c>
      <c r="K18" s="4">
        <v>33</v>
      </c>
      <c r="L18" s="4">
        <v>167</v>
      </c>
      <c r="M18" s="4">
        <v>129</v>
      </c>
      <c r="N18" s="4">
        <v>38</v>
      </c>
      <c r="O18" s="3">
        <v>129</v>
      </c>
      <c r="P18" s="4">
        <v>90</v>
      </c>
      <c r="Q18" s="4">
        <v>39</v>
      </c>
    </row>
    <row r="19" spans="1:17" ht="15" customHeight="1">
      <c r="A19" s="1">
        <v>15</v>
      </c>
      <c r="B19" s="3" t="s">
        <v>25</v>
      </c>
      <c r="C19" s="4">
        <v>875</v>
      </c>
      <c r="D19" s="4">
        <v>778</v>
      </c>
      <c r="E19" s="10">
        <f t="shared" si="0"/>
        <v>97</v>
      </c>
      <c r="F19" s="4">
        <v>797</v>
      </c>
      <c r="G19" s="4">
        <v>715</v>
      </c>
      <c r="H19" s="10">
        <f t="shared" si="1"/>
        <v>82</v>
      </c>
      <c r="I19" s="4">
        <v>784</v>
      </c>
      <c r="J19" s="4">
        <v>659</v>
      </c>
      <c r="K19" s="4">
        <v>125</v>
      </c>
      <c r="L19" s="4">
        <v>639</v>
      </c>
      <c r="M19" s="4">
        <v>513</v>
      </c>
      <c r="N19" s="4">
        <v>126</v>
      </c>
      <c r="O19" s="3">
        <v>498</v>
      </c>
      <c r="P19" s="4">
        <v>384</v>
      </c>
      <c r="Q19" s="4">
        <v>114</v>
      </c>
    </row>
    <row r="20" spans="1:17" ht="15" customHeight="1">
      <c r="A20" s="1">
        <v>16</v>
      </c>
      <c r="B20" s="3" t="s">
        <v>26</v>
      </c>
      <c r="C20" s="4">
        <v>263</v>
      </c>
      <c r="D20" s="4">
        <v>209</v>
      </c>
      <c r="E20" s="10">
        <f t="shared" si="0"/>
        <v>54</v>
      </c>
      <c r="F20" s="4">
        <v>228</v>
      </c>
      <c r="G20" s="4">
        <v>157</v>
      </c>
      <c r="H20" s="10">
        <f t="shared" si="1"/>
        <v>71</v>
      </c>
      <c r="I20" s="4">
        <v>234</v>
      </c>
      <c r="J20" s="4">
        <v>161</v>
      </c>
      <c r="K20" s="4">
        <v>73</v>
      </c>
      <c r="L20" s="4">
        <v>216</v>
      </c>
      <c r="M20" s="4">
        <v>117</v>
      </c>
      <c r="N20" s="4">
        <v>99</v>
      </c>
      <c r="O20" s="3">
        <v>139</v>
      </c>
      <c r="P20" s="4">
        <v>86</v>
      </c>
      <c r="Q20" s="4">
        <v>53</v>
      </c>
    </row>
    <row r="21" spans="1:17" ht="15" customHeight="1">
      <c r="A21" s="1">
        <v>17</v>
      </c>
      <c r="B21" s="3" t="s">
        <v>27</v>
      </c>
      <c r="C21" s="4">
        <v>81</v>
      </c>
      <c r="D21" s="4">
        <v>58</v>
      </c>
      <c r="E21" s="10">
        <f t="shared" si="0"/>
        <v>23</v>
      </c>
      <c r="F21" s="4">
        <v>111</v>
      </c>
      <c r="G21" s="4">
        <v>84</v>
      </c>
      <c r="H21" s="10">
        <f t="shared" si="1"/>
        <v>27</v>
      </c>
      <c r="I21" s="4">
        <v>106</v>
      </c>
      <c r="J21" s="4">
        <v>90</v>
      </c>
      <c r="K21" s="4">
        <v>16</v>
      </c>
      <c r="L21" s="4">
        <v>115</v>
      </c>
      <c r="M21" s="4">
        <v>96</v>
      </c>
      <c r="N21" s="4">
        <v>19</v>
      </c>
      <c r="O21" s="3">
        <v>95</v>
      </c>
      <c r="P21" s="4">
        <v>84</v>
      </c>
      <c r="Q21" s="4">
        <v>11</v>
      </c>
    </row>
    <row r="22" spans="1:17" ht="15" customHeight="1">
      <c r="A22" s="1">
        <v>18</v>
      </c>
      <c r="B22" s="3" t="s">
        <v>28</v>
      </c>
      <c r="C22" s="4">
        <v>175</v>
      </c>
      <c r="D22" s="4">
        <v>154</v>
      </c>
      <c r="E22" s="10">
        <f t="shared" si="0"/>
        <v>21</v>
      </c>
      <c r="F22" s="4">
        <v>165</v>
      </c>
      <c r="G22" s="4">
        <v>138</v>
      </c>
      <c r="H22" s="10">
        <f t="shared" si="1"/>
        <v>27</v>
      </c>
      <c r="I22" s="4">
        <v>147</v>
      </c>
      <c r="J22" s="4">
        <v>133</v>
      </c>
      <c r="K22" s="4">
        <v>14</v>
      </c>
      <c r="L22" s="4">
        <v>113</v>
      </c>
      <c r="M22" s="4">
        <v>94</v>
      </c>
      <c r="N22" s="4">
        <v>19</v>
      </c>
      <c r="O22" s="3">
        <v>81</v>
      </c>
      <c r="P22" s="4">
        <v>73</v>
      </c>
      <c r="Q22" s="4">
        <v>8</v>
      </c>
    </row>
    <row r="23" spans="1:17" ht="15" customHeight="1">
      <c r="A23" s="1">
        <v>19</v>
      </c>
      <c r="B23" s="3" t="s">
        <v>29</v>
      </c>
      <c r="C23" s="4">
        <v>141</v>
      </c>
      <c r="D23" s="4">
        <v>124</v>
      </c>
      <c r="E23" s="10">
        <f t="shared" si="0"/>
        <v>17</v>
      </c>
      <c r="F23" s="4">
        <v>141</v>
      </c>
      <c r="G23" s="4">
        <v>125</v>
      </c>
      <c r="H23" s="10">
        <f t="shared" si="1"/>
        <v>16</v>
      </c>
      <c r="I23" s="4">
        <v>119</v>
      </c>
      <c r="J23" s="4">
        <v>108</v>
      </c>
      <c r="K23" s="4">
        <v>11</v>
      </c>
      <c r="L23" s="4">
        <v>88</v>
      </c>
      <c r="M23" s="4">
        <v>70</v>
      </c>
      <c r="N23" s="4">
        <v>18</v>
      </c>
      <c r="O23" s="3">
        <v>61</v>
      </c>
      <c r="P23" s="4">
        <v>43</v>
      </c>
      <c r="Q23" s="4">
        <v>18</v>
      </c>
    </row>
    <row r="24" spans="1:17" ht="15" customHeight="1">
      <c r="A24" s="1">
        <v>20</v>
      </c>
      <c r="B24" s="3" t="s">
        <v>30</v>
      </c>
      <c r="C24" s="4">
        <v>236</v>
      </c>
      <c r="D24" s="4">
        <v>198</v>
      </c>
      <c r="E24" s="10">
        <f t="shared" si="0"/>
        <v>38</v>
      </c>
      <c r="F24" s="4">
        <v>214</v>
      </c>
      <c r="G24" s="4">
        <v>176</v>
      </c>
      <c r="H24" s="10">
        <f t="shared" si="1"/>
        <v>38</v>
      </c>
      <c r="I24" s="4">
        <v>170</v>
      </c>
      <c r="J24" s="4">
        <v>137</v>
      </c>
      <c r="K24" s="4">
        <v>33</v>
      </c>
      <c r="L24" s="4">
        <v>117</v>
      </c>
      <c r="M24" s="4">
        <v>86</v>
      </c>
      <c r="N24" s="4">
        <v>31</v>
      </c>
      <c r="O24" s="3">
        <v>110</v>
      </c>
      <c r="P24" s="4">
        <v>65</v>
      </c>
      <c r="Q24" s="4">
        <v>45</v>
      </c>
    </row>
    <row r="25" spans="1:17" ht="15" customHeight="1">
      <c r="A25" s="1">
        <v>21</v>
      </c>
      <c r="B25" s="3" t="s">
        <v>31</v>
      </c>
      <c r="C25" s="4">
        <v>148</v>
      </c>
      <c r="D25" s="4">
        <v>117</v>
      </c>
      <c r="E25" s="10">
        <f t="shared" si="0"/>
        <v>31</v>
      </c>
      <c r="F25" s="4">
        <v>156</v>
      </c>
      <c r="G25" s="4">
        <v>133</v>
      </c>
      <c r="H25" s="10">
        <f t="shared" si="1"/>
        <v>23</v>
      </c>
      <c r="I25" s="4">
        <v>112</v>
      </c>
      <c r="J25" s="4">
        <v>96</v>
      </c>
      <c r="K25" s="4">
        <v>16</v>
      </c>
      <c r="L25" s="4">
        <v>105</v>
      </c>
      <c r="M25" s="4">
        <v>73</v>
      </c>
      <c r="N25" s="4">
        <v>32</v>
      </c>
      <c r="O25" s="3">
        <v>69</v>
      </c>
      <c r="P25" s="4">
        <v>41</v>
      </c>
      <c r="Q25" s="4">
        <v>28</v>
      </c>
    </row>
    <row r="26" spans="1:17" ht="15" customHeight="1">
      <c r="A26" s="1">
        <v>22</v>
      </c>
      <c r="B26" s="3" t="s">
        <v>32</v>
      </c>
      <c r="C26" s="4">
        <v>1042</v>
      </c>
      <c r="D26" s="4">
        <v>819</v>
      </c>
      <c r="E26" s="10">
        <f t="shared" si="0"/>
        <v>223</v>
      </c>
      <c r="F26" s="4">
        <v>1105</v>
      </c>
      <c r="G26" s="4">
        <v>855</v>
      </c>
      <c r="H26" s="10">
        <f t="shared" si="1"/>
        <v>250</v>
      </c>
      <c r="I26" s="4">
        <v>1024</v>
      </c>
      <c r="J26" s="4">
        <v>789</v>
      </c>
      <c r="K26" s="4">
        <v>235</v>
      </c>
      <c r="L26" s="4">
        <v>772</v>
      </c>
      <c r="M26" s="4">
        <v>606</v>
      </c>
      <c r="N26" s="4">
        <v>166</v>
      </c>
      <c r="O26" s="3">
        <v>627</v>
      </c>
      <c r="P26" s="4">
        <v>450</v>
      </c>
      <c r="Q26" s="4">
        <v>117</v>
      </c>
    </row>
    <row r="27" spans="1:17" ht="15" customHeight="1">
      <c r="A27" s="1">
        <v>23</v>
      </c>
      <c r="B27" s="3" t="s">
        <v>33</v>
      </c>
      <c r="C27" s="4">
        <v>1416</v>
      </c>
      <c r="D27" s="4">
        <v>1047</v>
      </c>
      <c r="E27" s="4">
        <f t="shared" si="0"/>
        <v>369</v>
      </c>
      <c r="F27" s="4">
        <v>1683</v>
      </c>
      <c r="G27" s="4">
        <v>1169</v>
      </c>
      <c r="H27" s="4">
        <f t="shared" si="1"/>
        <v>514</v>
      </c>
      <c r="I27" s="4">
        <v>1754</v>
      </c>
      <c r="J27" s="4">
        <v>1157</v>
      </c>
      <c r="K27" s="4">
        <v>597</v>
      </c>
      <c r="L27" s="4">
        <v>1536</v>
      </c>
      <c r="M27" s="4">
        <v>1003</v>
      </c>
      <c r="N27" s="4">
        <v>533</v>
      </c>
      <c r="O27" s="3">
        <v>1408</v>
      </c>
      <c r="P27" s="4">
        <v>785</v>
      </c>
      <c r="Q27" s="4">
        <v>623</v>
      </c>
    </row>
    <row r="28" spans="1:17" ht="15" customHeight="1">
      <c r="A28" s="1">
        <v>24</v>
      </c>
      <c r="B28" s="3" t="s">
        <v>34</v>
      </c>
      <c r="C28" s="4">
        <v>418</v>
      </c>
      <c r="D28" s="4">
        <v>291</v>
      </c>
      <c r="E28" s="4">
        <f t="shared" si="0"/>
        <v>127</v>
      </c>
      <c r="F28" s="4">
        <v>471</v>
      </c>
      <c r="G28" s="4">
        <v>316</v>
      </c>
      <c r="H28" s="4">
        <f t="shared" si="1"/>
        <v>155</v>
      </c>
      <c r="I28" s="4">
        <v>496</v>
      </c>
      <c r="J28" s="4">
        <v>332</v>
      </c>
      <c r="K28" s="4">
        <v>164</v>
      </c>
      <c r="L28" s="4">
        <v>481</v>
      </c>
      <c r="M28" s="4">
        <v>321</v>
      </c>
      <c r="N28" s="4">
        <v>160</v>
      </c>
      <c r="O28" s="3">
        <v>450</v>
      </c>
      <c r="P28" s="4">
        <v>253</v>
      </c>
      <c r="Q28" s="4">
        <v>197</v>
      </c>
    </row>
    <row r="29" spans="1:17" ht="15" customHeight="1">
      <c r="A29" s="1">
        <v>25</v>
      </c>
      <c r="B29" s="3" t="s">
        <v>35</v>
      </c>
      <c r="C29" s="4">
        <v>894</v>
      </c>
      <c r="D29" s="4">
        <v>754</v>
      </c>
      <c r="E29" s="4">
        <f t="shared" si="0"/>
        <v>140</v>
      </c>
      <c r="F29" s="4">
        <v>829</v>
      </c>
      <c r="G29" s="4">
        <v>645</v>
      </c>
      <c r="H29" s="4">
        <f t="shared" si="1"/>
        <v>184</v>
      </c>
      <c r="I29" s="4">
        <v>832</v>
      </c>
      <c r="J29" s="4">
        <v>554</v>
      </c>
      <c r="K29" s="4">
        <v>278</v>
      </c>
      <c r="L29" s="4">
        <v>600</v>
      </c>
      <c r="M29" s="4">
        <v>359</v>
      </c>
      <c r="N29" s="4">
        <v>241</v>
      </c>
      <c r="O29" s="3">
        <v>490</v>
      </c>
      <c r="P29" s="4">
        <v>281</v>
      </c>
      <c r="Q29" s="4">
        <v>209</v>
      </c>
    </row>
    <row r="30" spans="1:17" ht="15" customHeight="1">
      <c r="A30" s="1">
        <v>26</v>
      </c>
      <c r="B30" s="3" t="s">
        <v>36</v>
      </c>
      <c r="C30" s="4">
        <v>115</v>
      </c>
      <c r="D30" s="4">
        <v>78</v>
      </c>
      <c r="E30" s="4">
        <f t="shared" si="0"/>
        <v>37</v>
      </c>
      <c r="F30" s="4">
        <v>124</v>
      </c>
      <c r="G30" s="4">
        <v>72</v>
      </c>
      <c r="H30" s="4">
        <f t="shared" si="1"/>
        <v>52</v>
      </c>
      <c r="I30" s="4">
        <v>165</v>
      </c>
      <c r="J30" s="4">
        <v>86</v>
      </c>
      <c r="K30" s="4">
        <v>79</v>
      </c>
      <c r="L30" s="4">
        <v>117</v>
      </c>
      <c r="M30" s="4">
        <v>57</v>
      </c>
      <c r="N30" s="4">
        <v>60</v>
      </c>
      <c r="O30" s="3">
        <v>130</v>
      </c>
      <c r="P30" s="4">
        <v>62</v>
      </c>
      <c r="Q30" s="4">
        <v>68</v>
      </c>
    </row>
    <row r="31" spans="1:17" ht="15" customHeight="1">
      <c r="A31" s="1">
        <v>27</v>
      </c>
      <c r="B31" s="3" t="s">
        <v>37</v>
      </c>
      <c r="C31" s="4">
        <v>344</v>
      </c>
      <c r="D31" s="4">
        <v>278</v>
      </c>
      <c r="E31" s="4">
        <f t="shared" si="0"/>
        <v>66</v>
      </c>
      <c r="F31" s="4">
        <v>428</v>
      </c>
      <c r="G31" s="4">
        <v>349</v>
      </c>
      <c r="H31" s="4">
        <f t="shared" si="1"/>
        <v>79</v>
      </c>
      <c r="I31" s="4">
        <v>430</v>
      </c>
      <c r="J31" s="4">
        <v>357</v>
      </c>
      <c r="K31" s="4">
        <v>73</v>
      </c>
      <c r="L31" s="4">
        <v>271</v>
      </c>
      <c r="M31" s="4">
        <v>217</v>
      </c>
      <c r="N31" s="4">
        <v>54</v>
      </c>
      <c r="O31" s="3">
        <v>202</v>
      </c>
      <c r="P31" s="4">
        <v>170</v>
      </c>
      <c r="Q31" s="4">
        <v>32</v>
      </c>
    </row>
    <row r="32" spans="1:17" ht="15" customHeight="1">
      <c r="A32" s="1">
        <v>28</v>
      </c>
      <c r="B32" s="3" t="s">
        <v>38</v>
      </c>
      <c r="C32" s="4">
        <v>139</v>
      </c>
      <c r="D32" s="4">
        <v>78</v>
      </c>
      <c r="E32" s="4">
        <f t="shared" si="0"/>
        <v>61</v>
      </c>
      <c r="F32" s="4">
        <v>154</v>
      </c>
      <c r="G32" s="4">
        <v>84</v>
      </c>
      <c r="H32" s="4">
        <f t="shared" si="1"/>
        <v>70</v>
      </c>
      <c r="I32" s="4">
        <v>174</v>
      </c>
      <c r="J32" s="4">
        <v>92</v>
      </c>
      <c r="K32" s="4">
        <v>82</v>
      </c>
      <c r="L32" s="4">
        <v>117</v>
      </c>
      <c r="M32" s="4">
        <v>56</v>
      </c>
      <c r="N32" s="4">
        <v>61</v>
      </c>
      <c r="O32" s="3">
        <v>112</v>
      </c>
      <c r="P32" s="4">
        <v>73</v>
      </c>
      <c r="Q32" s="4">
        <v>39</v>
      </c>
    </row>
    <row r="33" spans="1:17" ht="15" customHeight="1">
      <c r="A33" s="1">
        <v>29</v>
      </c>
      <c r="B33" s="3" t="s">
        <v>39</v>
      </c>
      <c r="C33" s="4">
        <v>65</v>
      </c>
      <c r="D33" s="4">
        <v>45</v>
      </c>
      <c r="E33" s="4">
        <f t="shared" si="0"/>
        <v>20</v>
      </c>
      <c r="F33" s="4">
        <v>55</v>
      </c>
      <c r="G33" s="4">
        <v>37</v>
      </c>
      <c r="H33" s="4">
        <f t="shared" si="1"/>
        <v>18</v>
      </c>
      <c r="I33" s="4">
        <v>62</v>
      </c>
      <c r="J33" s="4">
        <v>35</v>
      </c>
      <c r="K33" s="4">
        <v>27</v>
      </c>
      <c r="L33" s="4">
        <v>21</v>
      </c>
      <c r="M33" s="4">
        <v>14</v>
      </c>
      <c r="N33" s="4">
        <v>7</v>
      </c>
      <c r="O33" s="3">
        <v>41</v>
      </c>
      <c r="P33" s="4">
        <v>24</v>
      </c>
      <c r="Q33" s="4">
        <v>17</v>
      </c>
    </row>
    <row r="34" spans="1:17" ht="15" customHeight="1">
      <c r="A34" s="1">
        <v>30</v>
      </c>
      <c r="B34" s="3" t="s">
        <v>40</v>
      </c>
      <c r="C34" s="4">
        <v>202</v>
      </c>
      <c r="D34" s="4">
        <v>149</v>
      </c>
      <c r="E34" s="4">
        <f t="shared" si="0"/>
        <v>53</v>
      </c>
      <c r="F34" s="4">
        <v>154</v>
      </c>
      <c r="G34" s="4">
        <v>120</v>
      </c>
      <c r="H34" s="4">
        <f t="shared" si="1"/>
        <v>34</v>
      </c>
      <c r="I34" s="4">
        <v>162</v>
      </c>
      <c r="J34" s="4">
        <v>113</v>
      </c>
      <c r="K34" s="4">
        <v>49</v>
      </c>
      <c r="L34" s="4">
        <v>103</v>
      </c>
      <c r="M34" s="4">
        <v>80</v>
      </c>
      <c r="N34" s="4">
        <v>23</v>
      </c>
      <c r="O34" s="3">
        <v>113</v>
      </c>
      <c r="P34" s="4">
        <v>91</v>
      </c>
      <c r="Q34" s="4">
        <v>22</v>
      </c>
    </row>
    <row r="35" spans="3:14" ht="15" customHeight="1">
      <c r="C35" s="11"/>
      <c r="D35" s="11"/>
      <c r="E35" s="11"/>
      <c r="F35" s="11"/>
      <c r="G35" s="11"/>
      <c r="H35" s="11"/>
      <c r="I35" s="11"/>
      <c r="J35" s="11"/>
      <c r="K35" s="11"/>
      <c r="M35" s="11"/>
      <c r="N35" s="11"/>
    </row>
    <row r="36" spans="2:14" ht="15" customHeight="1">
      <c r="B36" s="1" t="s">
        <v>41</v>
      </c>
      <c r="C36" s="11"/>
      <c r="D36" s="11"/>
      <c r="E36" s="11"/>
      <c r="F36" s="11"/>
      <c r="G36" s="11"/>
      <c r="H36" s="11"/>
      <c r="I36" s="11"/>
      <c r="J36" s="11"/>
      <c r="K36" s="11"/>
      <c r="M36" s="11"/>
      <c r="N36" s="11"/>
    </row>
  </sheetData>
  <sheetProtection/>
  <mergeCells count="8">
    <mergeCell ref="B1:D1"/>
    <mergeCell ref="L2:N2"/>
    <mergeCell ref="O2:Q2"/>
    <mergeCell ref="A2:A4"/>
    <mergeCell ref="B2:B3"/>
    <mergeCell ref="F2:H2"/>
    <mergeCell ref="I2:K2"/>
    <mergeCell ref="C2:E2"/>
  </mergeCells>
  <printOptions/>
  <pageMargins left="0.84" right="0.2" top="1" bottom="1" header="0.512" footer="0.51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天理市役所</cp:lastModifiedBy>
  <cp:lastPrinted>2018-03-22T08:31:39Z</cp:lastPrinted>
  <dcterms:created xsi:type="dcterms:W3CDTF">2003-05-23T04:59:42Z</dcterms:created>
  <dcterms:modified xsi:type="dcterms:W3CDTF">2018-03-22T08:31:42Z</dcterms:modified>
  <cp:category/>
  <cp:version/>
  <cp:contentType/>
  <cp:contentStatus/>
</cp:coreProperties>
</file>