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4-1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8" i="1" l="1"/>
  <c r="R28" i="1"/>
  <c r="N28" i="1"/>
  <c r="M28" i="1"/>
  <c r="L28" i="1"/>
  <c r="J28" i="1"/>
  <c r="I28" i="1"/>
  <c r="H28" i="1"/>
  <c r="W20" i="1"/>
  <c r="R20" i="1"/>
  <c r="P20" i="1"/>
  <c r="O20" i="1"/>
  <c r="N20" i="1"/>
  <c r="M20" i="1"/>
  <c r="L20" i="1"/>
  <c r="K20" i="1"/>
  <c r="J20" i="1"/>
  <c r="I20" i="1"/>
  <c r="H20" i="1"/>
  <c r="G20" i="1"/>
  <c r="F20" i="1"/>
  <c r="G19" i="1"/>
  <c r="F19" i="1"/>
  <c r="W12" i="1"/>
  <c r="R12" i="1"/>
  <c r="P12" i="1"/>
  <c r="O12" i="1"/>
  <c r="N12" i="1"/>
  <c r="M12" i="1"/>
  <c r="L12" i="1"/>
  <c r="K12" i="1"/>
  <c r="J12" i="1"/>
  <c r="I12" i="1"/>
  <c r="H12" i="1"/>
  <c r="G12" i="1"/>
  <c r="F12" i="1"/>
  <c r="G11" i="1"/>
  <c r="F11" i="1"/>
  <c r="W8" i="1"/>
  <c r="R8" i="1"/>
  <c r="Q8" i="1"/>
  <c r="P8" i="1"/>
  <c r="O8" i="1"/>
  <c r="N8" i="1"/>
  <c r="M8" i="1"/>
  <c r="L8" i="1"/>
  <c r="K8" i="1"/>
  <c r="J8" i="1"/>
  <c r="I8" i="1"/>
  <c r="H8" i="1"/>
  <c r="G8" i="1"/>
  <c r="F8" i="1"/>
  <c r="R6" i="1"/>
  <c r="Q6" i="1"/>
  <c r="P6" i="1"/>
  <c r="O6" i="1"/>
  <c r="N6" i="1"/>
  <c r="M6" i="1"/>
  <c r="L6" i="1"/>
  <c r="K6" i="1"/>
  <c r="J6" i="1"/>
  <c r="I6" i="1"/>
  <c r="H6" i="1"/>
  <c r="G6" i="1"/>
  <c r="F6" i="1"/>
  <c r="R5" i="1"/>
  <c r="Q5" i="1"/>
  <c r="P5" i="1"/>
  <c r="O5" i="1"/>
  <c r="N5" i="1"/>
  <c r="M5" i="1"/>
  <c r="L5" i="1"/>
  <c r="K5" i="1"/>
  <c r="J5" i="1"/>
  <c r="I5" i="1"/>
  <c r="H5" i="1"/>
  <c r="G5" i="1"/>
  <c r="F5" i="1"/>
  <c r="W4" i="1"/>
  <c r="R4" i="1"/>
  <c r="Q4" i="1"/>
  <c r="P4" i="1"/>
  <c r="O4" i="1"/>
  <c r="N4" i="1"/>
  <c r="M4" i="1"/>
  <c r="L4" i="1"/>
  <c r="K4" i="1"/>
  <c r="J4" i="1"/>
  <c r="I4" i="1"/>
  <c r="H4" i="1"/>
  <c r="G4" i="1"/>
  <c r="F4" i="1"/>
  <c r="R3" i="1"/>
  <c r="Q3" i="1"/>
  <c r="P3" i="1"/>
  <c r="O3" i="1"/>
  <c r="N3" i="1"/>
  <c r="M3" i="1"/>
  <c r="L3" i="1"/>
  <c r="K3" i="1"/>
  <c r="J3" i="1"/>
  <c r="I3" i="1"/>
  <c r="H3" i="1"/>
  <c r="G3" i="1"/>
  <c r="F3" i="1"/>
</calcChain>
</file>

<file path=xl/sharedStrings.xml><?xml version="1.0" encoding="utf-8"?>
<sst xmlns="http://schemas.openxmlformats.org/spreadsheetml/2006/main" count="70" uniqueCount="44">
  <si>
    <t>13．農地転用等状況</t>
    <rPh sb="7" eb="8">
      <t>トウ</t>
    </rPh>
    <phoneticPr fontId="3"/>
  </si>
  <si>
    <t>届出</t>
    <rPh sb="0" eb="1">
      <t>トド</t>
    </rPh>
    <rPh sb="1" eb="2">
      <t>デ</t>
    </rPh>
    <phoneticPr fontId="3"/>
  </si>
  <si>
    <t>平成21年度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</si>
  <si>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</si>
  <si>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平成10年</t>
  </si>
  <si>
    <t>平成26年度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</si>
  <si>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</si>
  <si>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</si>
  <si>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注）平成20年欄より調査対象期間を「年」から「年度」に変更した</t>
    <rPh sb="0" eb="1">
      <t>チュウ</t>
    </rPh>
    <rPh sb="2" eb="4">
      <t>ヘイセイ</t>
    </rPh>
    <rPh sb="6" eb="7">
      <t>ネン</t>
    </rPh>
    <rPh sb="7" eb="8">
      <t>ラン</t>
    </rPh>
    <rPh sb="10" eb="12">
      <t>チョウサ</t>
    </rPh>
    <rPh sb="12" eb="14">
      <t>タイショウ</t>
    </rPh>
    <rPh sb="14" eb="16">
      <t>キカン</t>
    </rPh>
    <rPh sb="18" eb="19">
      <t>トシ</t>
    </rPh>
    <rPh sb="23" eb="25">
      <t>ネンド</t>
    </rPh>
    <rPh sb="27" eb="29">
      <t>ヘンコウ</t>
    </rPh>
    <phoneticPr fontId="3"/>
  </si>
  <si>
    <t>平成23年度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</si>
  <si>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</si>
  <si>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平成11年</t>
    <rPh sb="0" eb="2">
      <t>ヘイセイ</t>
    </rPh>
    <rPh sb="4" eb="5">
      <t>ネン</t>
    </rPh>
    <phoneticPr fontId="3"/>
  </si>
  <si>
    <t>平成28年度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</si>
  <si>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</si>
  <si>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平成19年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</si>
  <si>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</si>
  <si>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許可</t>
    <rPh sb="0" eb="2">
      <t>キョカ</t>
    </rPh>
    <phoneticPr fontId="3"/>
  </si>
  <si>
    <t>平成17年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</si>
  <si>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</si>
  <si>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</si>
  <si>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</si>
  <si>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平成６年</t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</si>
  <si>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</si>
  <si>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</si>
  <si>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平成９年</t>
  </si>
  <si>
    <t>平成30年度</t>
    <rPh sb="0" eb="2">
      <t>ヘイセイ</t>
    </rPh>
    <rPh sb="4" eb="6">
      <t>ネンド</t>
    </rPh>
    <phoneticPr fontId="3"/>
  </si>
  <si>
    <t>平成８年</t>
  </si>
  <si>
    <t>平成７年</t>
  </si>
  <si>
    <t>平成５年</t>
  </si>
  <si>
    <t>田</t>
    <rPh sb="0" eb="1">
      <t>タ</t>
    </rPh>
    <phoneticPr fontId="3"/>
  </si>
  <si>
    <t>総数</t>
    <rPh sb="0" eb="2">
      <t>ソウスウ</t>
    </rPh>
    <phoneticPr fontId="3"/>
  </si>
  <si>
    <t>件数</t>
    <rPh sb="0" eb="2">
      <t>ケンスウ</t>
    </rPh>
    <phoneticPr fontId="3"/>
  </si>
  <si>
    <t>公共用地を除く</t>
    <rPh sb="0" eb="2">
      <t>コウキョウ</t>
    </rPh>
    <rPh sb="2" eb="4">
      <t>ヨウチ</t>
    </rPh>
    <rPh sb="5" eb="6">
      <t>ノゾ</t>
    </rPh>
    <phoneticPr fontId="3"/>
  </si>
  <si>
    <t>令和３年度</t>
    <rPh sb="0" eb="2">
      <t>レイワ</t>
    </rPh>
    <rPh sb="3" eb="5">
      <t>ネンド</t>
    </rPh>
    <phoneticPr fontId="3"/>
  </si>
  <si>
    <t>面積計（㎡）</t>
    <rPh sb="0" eb="2">
      <t>メンセキ</t>
    </rPh>
    <rPh sb="2" eb="3">
      <t>ケイ</t>
    </rPh>
    <phoneticPr fontId="3"/>
  </si>
  <si>
    <t>畑</t>
    <rPh sb="0" eb="1">
      <t>ハタケ</t>
    </rPh>
    <phoneticPr fontId="3"/>
  </si>
  <si>
    <t>3条  許可</t>
    <rPh sb="0" eb="2">
      <t>３ジョウ</t>
    </rPh>
    <rPh sb="4" eb="6">
      <t>キョカ</t>
    </rPh>
    <phoneticPr fontId="3"/>
  </si>
  <si>
    <t>4条  総数</t>
    <rPh sb="1" eb="2">
      <t>３ジョウ</t>
    </rPh>
    <rPh sb="4" eb="6">
      <t>ソウスウ</t>
    </rPh>
    <phoneticPr fontId="3"/>
  </si>
  <si>
    <t>5条  総数</t>
    <rPh sb="1" eb="2">
      <t>３ジョウ</t>
    </rPh>
    <rPh sb="4" eb="6">
      <t>ソウスウ</t>
    </rPh>
    <phoneticPr fontId="3"/>
  </si>
  <si>
    <r>
      <t>公共用地    （届出除外）　※</t>
    </r>
    <r>
      <rPr>
        <sz val="11"/>
        <rFont val="HGｺﾞｼｯｸM"/>
        <family val="3"/>
        <charset val="128"/>
      </rPr>
      <t>報告の　あったもの</t>
    </r>
    <rPh sb="0" eb="2">
      <t>コウキョウ</t>
    </rPh>
    <rPh sb="2" eb="4">
      <t>ヨウチ</t>
    </rPh>
    <rPh sb="9" eb="11">
      <t>トドケデ</t>
    </rPh>
    <rPh sb="11" eb="13">
      <t>ジョガイ</t>
    </rPh>
    <rPh sb="16" eb="18">
      <t>ホウコク</t>
    </rPh>
    <phoneticPr fontId="3"/>
  </si>
  <si>
    <t>資料：天理市農業委員会</t>
    <rPh sb="3" eb="5">
      <t>テンリ</t>
    </rPh>
    <rPh sb="5" eb="6">
      <t>シ</t>
    </rPh>
    <phoneticPr fontId="3"/>
  </si>
  <si>
    <t>平成29年度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</si>
  <si>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</si>
  <si>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令和２年度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</si>
</sst>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80">
    <xf numFmtId="0" fontId="0" fillId="0" borderId="0" xfId="0"/>
    <xf numFmtId="0" fontId="0" fillId="0" borderId="0" xfId="0" applyAlignment="1" applyProtection="1">
      <alignment vertical="center"/>
    </xf>
    <xf numFmtId="38" fontId="0" fillId="0" borderId="0" xfId="1" applyFont="1" applyAlignment="1" applyProtection="1">
      <alignment horizontal="right" vertical="center"/>
    </xf>
    <xf numFmtId="176" fontId="0" fillId="0" borderId="0" xfId="0" applyNumberFormat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3" borderId="5" xfId="0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2" borderId="15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177" fontId="0" fillId="3" borderId="12" xfId="0" applyNumberFormat="1" applyFill="1" applyBorder="1" applyAlignment="1" applyProtection="1">
      <alignment horizontal="right" vertical="center"/>
      <protection locked="0"/>
    </xf>
    <xf numFmtId="177" fontId="0" fillId="3" borderId="10" xfId="0" applyNumberFormat="1" applyFill="1" applyBorder="1" applyAlignment="1" applyProtection="1">
      <alignment horizontal="right" vertical="center"/>
      <protection locked="0"/>
    </xf>
    <xf numFmtId="177" fontId="0" fillId="3" borderId="13" xfId="0" applyNumberFormat="1" applyFill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177" fontId="0" fillId="0" borderId="15" xfId="0" applyNumberFormat="1" applyBorder="1" applyAlignment="1" applyProtection="1">
      <alignment horizontal="right" vertical="center"/>
      <protection locked="0"/>
    </xf>
    <xf numFmtId="177" fontId="2" fillId="3" borderId="10" xfId="0" applyNumberFormat="1" applyFont="1" applyFill="1" applyBorder="1" applyAlignment="1" applyProtection="1">
      <alignment horizontal="right" vertical="center"/>
      <protection locked="0"/>
    </xf>
    <xf numFmtId="177" fontId="2" fillId="3" borderId="13" xfId="0" applyNumberFormat="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Border="1" applyAlignment="1" applyProtection="1">
      <alignment horizontal="right" vertical="center"/>
      <protection locked="0"/>
    </xf>
    <xf numFmtId="177" fontId="2" fillId="0" borderId="15" xfId="0" applyNumberFormat="1" applyFont="1" applyBorder="1" applyAlignment="1" applyProtection="1">
      <alignment horizontal="right"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horizontal="center" vertical="center" shrinkToFit="1"/>
    </xf>
    <xf numFmtId="177" fontId="0" fillId="3" borderId="12" xfId="0" applyNumberFormat="1" applyFill="1" applyBorder="1" applyAlignment="1" applyProtection="1">
      <alignment horizontal="right" vertical="center"/>
    </xf>
    <xf numFmtId="177" fontId="0" fillId="3" borderId="10" xfId="0" applyNumberFormat="1" applyFill="1" applyBorder="1" applyAlignment="1" applyProtection="1">
      <alignment horizontal="right" vertical="center"/>
    </xf>
    <xf numFmtId="177" fontId="0" fillId="3" borderId="13" xfId="0" applyNumberFormat="1" applyFill="1" applyBorder="1" applyAlignment="1" applyProtection="1">
      <alignment horizontal="right" vertical="center"/>
    </xf>
    <xf numFmtId="177" fontId="0" fillId="0" borderId="10" xfId="0" applyNumberFormat="1" applyBorder="1" applyAlignment="1" applyProtection="1">
      <alignment horizontal="right" vertical="center"/>
    </xf>
    <xf numFmtId="177" fontId="0" fillId="0" borderId="13" xfId="0" applyNumberFormat="1" applyBorder="1" applyAlignment="1" applyProtection="1">
      <alignment horizontal="right" vertical="center"/>
    </xf>
    <xf numFmtId="177" fontId="0" fillId="0" borderId="15" xfId="0" applyNumberFormat="1" applyBorder="1" applyAlignment="1" applyProtection="1">
      <alignment horizontal="right" vertical="center"/>
    </xf>
    <xf numFmtId="177" fontId="0" fillId="4" borderId="10" xfId="0" applyNumberFormat="1" applyFont="1" applyFill="1" applyBorder="1" applyAlignment="1" applyProtection="1">
      <alignment horizontal="right" vertical="center"/>
    </xf>
    <xf numFmtId="38" fontId="1" fillId="2" borderId="13" xfId="1" applyFill="1" applyBorder="1" applyAlignment="1" applyProtection="1">
      <alignment horizontal="center" vertical="center"/>
    </xf>
    <xf numFmtId="38" fontId="1" fillId="3" borderId="12" xfId="1" applyFill="1" applyBorder="1" applyAlignment="1" applyProtection="1">
      <alignment horizontal="right" vertical="center"/>
    </xf>
    <xf numFmtId="38" fontId="1" fillId="3" borderId="10" xfId="1" applyFill="1" applyBorder="1" applyAlignment="1" applyProtection="1">
      <alignment horizontal="right" vertical="center"/>
    </xf>
    <xf numFmtId="38" fontId="1" fillId="3" borderId="13" xfId="1" applyFill="1" applyBorder="1" applyAlignment="1" applyProtection="1">
      <alignment horizontal="right" vertical="center"/>
    </xf>
    <xf numFmtId="38" fontId="1" fillId="0" borderId="15" xfId="1" applyBorder="1" applyAlignment="1" applyProtection="1">
      <alignment horizontal="right" vertical="center"/>
    </xf>
    <xf numFmtId="38" fontId="1" fillId="0" borderId="10" xfId="1" applyBorder="1" applyAlignment="1" applyProtection="1">
      <alignment horizontal="right" vertical="center"/>
    </xf>
    <xf numFmtId="38" fontId="1" fillId="0" borderId="13" xfId="1" applyBorder="1" applyAlignment="1" applyProtection="1">
      <alignment horizontal="right" vertical="center"/>
    </xf>
    <xf numFmtId="176" fontId="0" fillId="2" borderId="13" xfId="0" applyNumberFormat="1" applyFill="1" applyBorder="1" applyAlignment="1" applyProtection="1">
      <alignment horizontal="center" vertical="center"/>
    </xf>
    <xf numFmtId="176" fontId="0" fillId="3" borderId="13" xfId="0" applyNumberFormat="1" applyFill="1" applyBorder="1" applyAlignment="1" applyProtection="1">
      <alignment vertical="center"/>
    </xf>
    <xf numFmtId="176" fontId="0" fillId="0" borderId="13" xfId="0" applyNumberForma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 vertical="center"/>
    </xf>
    <xf numFmtId="0" fontId="0" fillId="3" borderId="5" xfId="0" applyFill="1" applyBorder="1" applyAlignment="1" applyProtection="1">
      <alignment horizontal="left" vertical="center"/>
    </xf>
    <xf numFmtId="0" fontId="0" fillId="3" borderId="12" xfId="0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 wrapText="1"/>
    </xf>
    <xf numFmtId="0" fontId="0" fillId="3" borderId="11" xfId="0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view="pageBreakPreview" topLeftCell="A16" zoomScaleSheetLayoutView="100" workbookViewId="0">
      <selection activeCell="I33" sqref="I33"/>
    </sheetView>
  </sheetViews>
  <sheetFormatPr defaultRowHeight="18" customHeight="1" outlineLevelCol="1" x14ac:dyDescent="0.15"/>
  <cols>
    <col min="1" max="1" width="2.25" style="1" customWidth="1"/>
    <col min="2" max="2" width="3.375" style="1" customWidth="1"/>
    <col min="3" max="3" width="6.875" style="1" customWidth="1"/>
    <col min="4" max="4" width="4" style="1" customWidth="1"/>
    <col min="5" max="5" width="6.25" style="1" customWidth="1"/>
    <col min="6" max="12" width="11.125" style="1" bestFit="1" customWidth="1"/>
    <col min="13" max="14" width="11.125" style="1" hidden="1" customWidth="1" outlineLevel="1"/>
    <col min="15" max="24" width="9.125" style="1" hidden="1" customWidth="1" outlineLevel="1"/>
    <col min="25" max="25" width="9.125" style="2" hidden="1" customWidth="1" outlineLevel="1"/>
    <col min="26" max="28" width="9.75" style="1" hidden="1" customWidth="1" outlineLevel="1"/>
    <col min="29" max="32" width="9.75" style="3" hidden="1" customWidth="1" outlineLevel="1"/>
    <col min="33" max="34" width="9" style="3" hidden="1" customWidth="1" outlineLevel="1"/>
    <col min="35" max="35" width="9" style="1" customWidth="1" collapsed="1"/>
    <col min="36" max="264" width="9" style="1" customWidth="1"/>
    <col min="265" max="265" width="2.25" style="1" customWidth="1"/>
    <col min="266" max="266" width="3.375" style="1" customWidth="1"/>
    <col min="267" max="267" width="6.875" style="1" customWidth="1"/>
    <col min="268" max="268" width="4" style="1" customWidth="1"/>
    <col min="269" max="269" width="6.25" style="1" customWidth="1"/>
    <col min="270" max="270" width="11.125" style="1" bestFit="1" customWidth="1"/>
    <col min="271" max="281" width="9.125" style="1" customWidth="1"/>
    <col min="282" max="288" width="9.75" style="1" bestFit="1" customWidth="1"/>
    <col min="289" max="520" width="9" style="1" customWidth="1"/>
    <col min="521" max="521" width="2.25" style="1" customWidth="1"/>
    <col min="522" max="522" width="3.375" style="1" customWidth="1"/>
    <col min="523" max="523" width="6.875" style="1" customWidth="1"/>
    <col min="524" max="524" width="4" style="1" customWidth="1"/>
    <col min="525" max="525" width="6.25" style="1" customWidth="1"/>
    <col min="526" max="526" width="11.125" style="1" bestFit="1" customWidth="1"/>
    <col min="527" max="537" width="9.125" style="1" customWidth="1"/>
    <col min="538" max="544" width="9.75" style="1" bestFit="1" customWidth="1"/>
    <col min="545" max="776" width="9" style="1" customWidth="1"/>
    <col min="777" max="777" width="2.25" style="1" customWidth="1"/>
    <col min="778" max="778" width="3.375" style="1" customWidth="1"/>
    <col min="779" max="779" width="6.875" style="1" customWidth="1"/>
    <col min="780" max="780" width="4" style="1" customWidth="1"/>
    <col min="781" max="781" width="6.25" style="1" customWidth="1"/>
    <col min="782" max="782" width="11.125" style="1" bestFit="1" customWidth="1"/>
    <col min="783" max="793" width="9.125" style="1" customWidth="1"/>
    <col min="794" max="800" width="9.75" style="1" bestFit="1" customWidth="1"/>
    <col min="801" max="1032" width="9" style="1" customWidth="1"/>
    <col min="1033" max="1033" width="2.25" style="1" customWidth="1"/>
    <col min="1034" max="1034" width="3.375" style="1" customWidth="1"/>
    <col min="1035" max="1035" width="6.875" style="1" customWidth="1"/>
    <col min="1036" max="1036" width="4" style="1" customWidth="1"/>
    <col min="1037" max="1037" width="6.25" style="1" customWidth="1"/>
    <col min="1038" max="1038" width="11.125" style="1" bestFit="1" customWidth="1"/>
    <col min="1039" max="1049" width="9.125" style="1" customWidth="1"/>
    <col min="1050" max="1056" width="9.75" style="1" bestFit="1" customWidth="1"/>
    <col min="1057" max="1288" width="9" style="1" customWidth="1"/>
    <col min="1289" max="1289" width="2.25" style="1" customWidth="1"/>
    <col min="1290" max="1290" width="3.375" style="1" customWidth="1"/>
    <col min="1291" max="1291" width="6.875" style="1" customWidth="1"/>
    <col min="1292" max="1292" width="4" style="1" customWidth="1"/>
    <col min="1293" max="1293" width="6.25" style="1" customWidth="1"/>
    <col min="1294" max="1294" width="11.125" style="1" bestFit="1" customWidth="1"/>
    <col min="1295" max="1305" width="9.125" style="1" customWidth="1"/>
    <col min="1306" max="1312" width="9.75" style="1" bestFit="1" customWidth="1"/>
    <col min="1313" max="1544" width="9" style="1" customWidth="1"/>
    <col min="1545" max="1545" width="2.25" style="1" customWidth="1"/>
    <col min="1546" max="1546" width="3.375" style="1" customWidth="1"/>
    <col min="1547" max="1547" width="6.875" style="1" customWidth="1"/>
    <col min="1548" max="1548" width="4" style="1" customWidth="1"/>
    <col min="1549" max="1549" width="6.25" style="1" customWidth="1"/>
    <col min="1550" max="1550" width="11.125" style="1" bestFit="1" customWidth="1"/>
    <col min="1551" max="1561" width="9.125" style="1" customWidth="1"/>
    <col min="1562" max="1568" width="9.75" style="1" bestFit="1" customWidth="1"/>
    <col min="1569" max="1800" width="9" style="1" customWidth="1"/>
    <col min="1801" max="1801" width="2.25" style="1" customWidth="1"/>
    <col min="1802" max="1802" width="3.375" style="1" customWidth="1"/>
    <col min="1803" max="1803" width="6.875" style="1" customWidth="1"/>
    <col min="1804" max="1804" width="4" style="1" customWidth="1"/>
    <col min="1805" max="1805" width="6.25" style="1" customWidth="1"/>
    <col min="1806" max="1806" width="11.125" style="1" bestFit="1" customWidth="1"/>
    <col min="1807" max="1817" width="9.125" style="1" customWidth="1"/>
    <col min="1818" max="1824" width="9.75" style="1" bestFit="1" customWidth="1"/>
    <col min="1825" max="2056" width="9" style="1" customWidth="1"/>
    <col min="2057" max="2057" width="2.25" style="1" customWidth="1"/>
    <col min="2058" max="2058" width="3.375" style="1" customWidth="1"/>
    <col min="2059" max="2059" width="6.875" style="1" customWidth="1"/>
    <col min="2060" max="2060" width="4" style="1" customWidth="1"/>
    <col min="2061" max="2061" width="6.25" style="1" customWidth="1"/>
    <col min="2062" max="2062" width="11.125" style="1" bestFit="1" customWidth="1"/>
    <col min="2063" max="2073" width="9.125" style="1" customWidth="1"/>
    <col min="2074" max="2080" width="9.75" style="1" bestFit="1" customWidth="1"/>
    <col min="2081" max="2312" width="9" style="1" customWidth="1"/>
    <col min="2313" max="2313" width="2.25" style="1" customWidth="1"/>
    <col min="2314" max="2314" width="3.375" style="1" customWidth="1"/>
    <col min="2315" max="2315" width="6.875" style="1" customWidth="1"/>
    <col min="2316" max="2316" width="4" style="1" customWidth="1"/>
    <col min="2317" max="2317" width="6.25" style="1" customWidth="1"/>
    <col min="2318" max="2318" width="11.125" style="1" bestFit="1" customWidth="1"/>
    <col min="2319" max="2329" width="9.125" style="1" customWidth="1"/>
    <col min="2330" max="2336" width="9.75" style="1" bestFit="1" customWidth="1"/>
    <col min="2337" max="2568" width="9" style="1" customWidth="1"/>
    <col min="2569" max="2569" width="2.25" style="1" customWidth="1"/>
    <col min="2570" max="2570" width="3.375" style="1" customWidth="1"/>
    <col min="2571" max="2571" width="6.875" style="1" customWidth="1"/>
    <col min="2572" max="2572" width="4" style="1" customWidth="1"/>
    <col min="2573" max="2573" width="6.25" style="1" customWidth="1"/>
    <col min="2574" max="2574" width="11.125" style="1" bestFit="1" customWidth="1"/>
    <col min="2575" max="2585" width="9.125" style="1" customWidth="1"/>
    <col min="2586" max="2592" width="9.75" style="1" bestFit="1" customWidth="1"/>
    <col min="2593" max="2824" width="9" style="1" customWidth="1"/>
    <col min="2825" max="2825" width="2.25" style="1" customWidth="1"/>
    <col min="2826" max="2826" width="3.375" style="1" customWidth="1"/>
    <col min="2827" max="2827" width="6.875" style="1" customWidth="1"/>
    <col min="2828" max="2828" width="4" style="1" customWidth="1"/>
    <col min="2829" max="2829" width="6.25" style="1" customWidth="1"/>
    <col min="2830" max="2830" width="11.125" style="1" bestFit="1" customWidth="1"/>
    <col min="2831" max="2841" width="9.125" style="1" customWidth="1"/>
    <col min="2842" max="2848" width="9.75" style="1" bestFit="1" customWidth="1"/>
    <col min="2849" max="3080" width="9" style="1" customWidth="1"/>
    <col min="3081" max="3081" width="2.25" style="1" customWidth="1"/>
    <col min="3082" max="3082" width="3.375" style="1" customWidth="1"/>
    <col min="3083" max="3083" width="6.875" style="1" customWidth="1"/>
    <col min="3084" max="3084" width="4" style="1" customWidth="1"/>
    <col min="3085" max="3085" width="6.25" style="1" customWidth="1"/>
    <col min="3086" max="3086" width="11.125" style="1" bestFit="1" customWidth="1"/>
    <col min="3087" max="3097" width="9.125" style="1" customWidth="1"/>
    <col min="3098" max="3104" width="9.75" style="1" bestFit="1" customWidth="1"/>
    <col min="3105" max="3336" width="9" style="1" customWidth="1"/>
    <col min="3337" max="3337" width="2.25" style="1" customWidth="1"/>
    <col min="3338" max="3338" width="3.375" style="1" customWidth="1"/>
    <col min="3339" max="3339" width="6.875" style="1" customWidth="1"/>
    <col min="3340" max="3340" width="4" style="1" customWidth="1"/>
    <col min="3341" max="3341" width="6.25" style="1" customWidth="1"/>
    <col min="3342" max="3342" width="11.125" style="1" bestFit="1" customWidth="1"/>
    <col min="3343" max="3353" width="9.125" style="1" customWidth="1"/>
    <col min="3354" max="3360" width="9.75" style="1" bestFit="1" customWidth="1"/>
    <col min="3361" max="3592" width="9" style="1" customWidth="1"/>
    <col min="3593" max="3593" width="2.25" style="1" customWidth="1"/>
    <col min="3594" max="3594" width="3.375" style="1" customWidth="1"/>
    <col min="3595" max="3595" width="6.875" style="1" customWidth="1"/>
    <col min="3596" max="3596" width="4" style="1" customWidth="1"/>
    <col min="3597" max="3597" width="6.25" style="1" customWidth="1"/>
    <col min="3598" max="3598" width="11.125" style="1" bestFit="1" customWidth="1"/>
    <col min="3599" max="3609" width="9.125" style="1" customWidth="1"/>
    <col min="3610" max="3616" width="9.75" style="1" bestFit="1" customWidth="1"/>
    <col min="3617" max="3848" width="9" style="1" customWidth="1"/>
    <col min="3849" max="3849" width="2.25" style="1" customWidth="1"/>
    <col min="3850" max="3850" width="3.375" style="1" customWidth="1"/>
    <col min="3851" max="3851" width="6.875" style="1" customWidth="1"/>
    <col min="3852" max="3852" width="4" style="1" customWidth="1"/>
    <col min="3853" max="3853" width="6.25" style="1" customWidth="1"/>
    <col min="3854" max="3854" width="11.125" style="1" bestFit="1" customWidth="1"/>
    <col min="3855" max="3865" width="9.125" style="1" customWidth="1"/>
    <col min="3866" max="3872" width="9.75" style="1" bestFit="1" customWidth="1"/>
    <col min="3873" max="4104" width="9" style="1" customWidth="1"/>
    <col min="4105" max="4105" width="2.25" style="1" customWidth="1"/>
    <col min="4106" max="4106" width="3.375" style="1" customWidth="1"/>
    <col min="4107" max="4107" width="6.875" style="1" customWidth="1"/>
    <col min="4108" max="4108" width="4" style="1" customWidth="1"/>
    <col min="4109" max="4109" width="6.25" style="1" customWidth="1"/>
    <col min="4110" max="4110" width="11.125" style="1" bestFit="1" customWidth="1"/>
    <col min="4111" max="4121" width="9.125" style="1" customWidth="1"/>
    <col min="4122" max="4128" width="9.75" style="1" bestFit="1" customWidth="1"/>
    <col min="4129" max="4360" width="9" style="1" customWidth="1"/>
    <col min="4361" max="4361" width="2.25" style="1" customWidth="1"/>
    <col min="4362" max="4362" width="3.375" style="1" customWidth="1"/>
    <col min="4363" max="4363" width="6.875" style="1" customWidth="1"/>
    <col min="4364" max="4364" width="4" style="1" customWidth="1"/>
    <col min="4365" max="4365" width="6.25" style="1" customWidth="1"/>
    <col min="4366" max="4366" width="11.125" style="1" bestFit="1" customWidth="1"/>
    <col min="4367" max="4377" width="9.125" style="1" customWidth="1"/>
    <col min="4378" max="4384" width="9.75" style="1" bestFit="1" customWidth="1"/>
    <col min="4385" max="4616" width="9" style="1" customWidth="1"/>
    <col min="4617" max="4617" width="2.25" style="1" customWidth="1"/>
    <col min="4618" max="4618" width="3.375" style="1" customWidth="1"/>
    <col min="4619" max="4619" width="6.875" style="1" customWidth="1"/>
    <col min="4620" max="4620" width="4" style="1" customWidth="1"/>
    <col min="4621" max="4621" width="6.25" style="1" customWidth="1"/>
    <col min="4622" max="4622" width="11.125" style="1" bestFit="1" customWidth="1"/>
    <col min="4623" max="4633" width="9.125" style="1" customWidth="1"/>
    <col min="4634" max="4640" width="9.75" style="1" bestFit="1" customWidth="1"/>
    <col min="4641" max="4872" width="9" style="1" customWidth="1"/>
    <col min="4873" max="4873" width="2.25" style="1" customWidth="1"/>
    <col min="4874" max="4874" width="3.375" style="1" customWidth="1"/>
    <col min="4875" max="4875" width="6.875" style="1" customWidth="1"/>
    <col min="4876" max="4876" width="4" style="1" customWidth="1"/>
    <col min="4877" max="4877" width="6.25" style="1" customWidth="1"/>
    <col min="4878" max="4878" width="11.125" style="1" bestFit="1" customWidth="1"/>
    <col min="4879" max="4889" width="9.125" style="1" customWidth="1"/>
    <col min="4890" max="4896" width="9.75" style="1" bestFit="1" customWidth="1"/>
    <col min="4897" max="5128" width="9" style="1" customWidth="1"/>
    <col min="5129" max="5129" width="2.25" style="1" customWidth="1"/>
    <col min="5130" max="5130" width="3.375" style="1" customWidth="1"/>
    <col min="5131" max="5131" width="6.875" style="1" customWidth="1"/>
    <col min="5132" max="5132" width="4" style="1" customWidth="1"/>
    <col min="5133" max="5133" width="6.25" style="1" customWidth="1"/>
    <col min="5134" max="5134" width="11.125" style="1" bestFit="1" customWidth="1"/>
    <col min="5135" max="5145" width="9.125" style="1" customWidth="1"/>
    <col min="5146" max="5152" width="9.75" style="1" bestFit="1" customWidth="1"/>
    <col min="5153" max="5384" width="9" style="1" customWidth="1"/>
    <col min="5385" max="5385" width="2.25" style="1" customWidth="1"/>
    <col min="5386" max="5386" width="3.375" style="1" customWidth="1"/>
    <col min="5387" max="5387" width="6.875" style="1" customWidth="1"/>
    <col min="5388" max="5388" width="4" style="1" customWidth="1"/>
    <col min="5389" max="5389" width="6.25" style="1" customWidth="1"/>
    <col min="5390" max="5390" width="11.125" style="1" bestFit="1" customWidth="1"/>
    <col min="5391" max="5401" width="9.125" style="1" customWidth="1"/>
    <col min="5402" max="5408" width="9.75" style="1" bestFit="1" customWidth="1"/>
    <col min="5409" max="5640" width="9" style="1" customWidth="1"/>
    <col min="5641" max="5641" width="2.25" style="1" customWidth="1"/>
    <col min="5642" max="5642" width="3.375" style="1" customWidth="1"/>
    <col min="5643" max="5643" width="6.875" style="1" customWidth="1"/>
    <col min="5644" max="5644" width="4" style="1" customWidth="1"/>
    <col min="5645" max="5645" width="6.25" style="1" customWidth="1"/>
    <col min="5646" max="5646" width="11.125" style="1" bestFit="1" customWidth="1"/>
    <col min="5647" max="5657" width="9.125" style="1" customWidth="1"/>
    <col min="5658" max="5664" width="9.75" style="1" bestFit="1" customWidth="1"/>
    <col min="5665" max="5896" width="9" style="1" customWidth="1"/>
    <col min="5897" max="5897" width="2.25" style="1" customWidth="1"/>
    <col min="5898" max="5898" width="3.375" style="1" customWidth="1"/>
    <col min="5899" max="5899" width="6.875" style="1" customWidth="1"/>
    <col min="5900" max="5900" width="4" style="1" customWidth="1"/>
    <col min="5901" max="5901" width="6.25" style="1" customWidth="1"/>
    <col min="5902" max="5902" width="11.125" style="1" bestFit="1" customWidth="1"/>
    <col min="5903" max="5913" width="9.125" style="1" customWidth="1"/>
    <col min="5914" max="5920" width="9.75" style="1" bestFit="1" customWidth="1"/>
    <col min="5921" max="6152" width="9" style="1" customWidth="1"/>
    <col min="6153" max="6153" width="2.25" style="1" customWidth="1"/>
    <col min="6154" max="6154" width="3.375" style="1" customWidth="1"/>
    <col min="6155" max="6155" width="6.875" style="1" customWidth="1"/>
    <col min="6156" max="6156" width="4" style="1" customWidth="1"/>
    <col min="6157" max="6157" width="6.25" style="1" customWidth="1"/>
    <col min="6158" max="6158" width="11.125" style="1" bestFit="1" customWidth="1"/>
    <col min="6159" max="6169" width="9.125" style="1" customWidth="1"/>
    <col min="6170" max="6176" width="9.75" style="1" bestFit="1" customWidth="1"/>
    <col min="6177" max="6408" width="9" style="1" customWidth="1"/>
    <col min="6409" max="6409" width="2.25" style="1" customWidth="1"/>
    <col min="6410" max="6410" width="3.375" style="1" customWidth="1"/>
    <col min="6411" max="6411" width="6.875" style="1" customWidth="1"/>
    <col min="6412" max="6412" width="4" style="1" customWidth="1"/>
    <col min="6413" max="6413" width="6.25" style="1" customWidth="1"/>
    <col min="6414" max="6414" width="11.125" style="1" bestFit="1" customWidth="1"/>
    <col min="6415" max="6425" width="9.125" style="1" customWidth="1"/>
    <col min="6426" max="6432" width="9.75" style="1" bestFit="1" customWidth="1"/>
    <col min="6433" max="6664" width="9" style="1" customWidth="1"/>
    <col min="6665" max="6665" width="2.25" style="1" customWidth="1"/>
    <col min="6666" max="6666" width="3.375" style="1" customWidth="1"/>
    <col min="6667" max="6667" width="6.875" style="1" customWidth="1"/>
    <col min="6668" max="6668" width="4" style="1" customWidth="1"/>
    <col min="6669" max="6669" width="6.25" style="1" customWidth="1"/>
    <col min="6670" max="6670" width="11.125" style="1" bestFit="1" customWidth="1"/>
    <col min="6671" max="6681" width="9.125" style="1" customWidth="1"/>
    <col min="6682" max="6688" width="9.75" style="1" bestFit="1" customWidth="1"/>
    <col min="6689" max="6920" width="9" style="1" customWidth="1"/>
    <col min="6921" max="6921" width="2.25" style="1" customWidth="1"/>
    <col min="6922" max="6922" width="3.375" style="1" customWidth="1"/>
    <col min="6923" max="6923" width="6.875" style="1" customWidth="1"/>
    <col min="6924" max="6924" width="4" style="1" customWidth="1"/>
    <col min="6925" max="6925" width="6.25" style="1" customWidth="1"/>
    <col min="6926" max="6926" width="11.125" style="1" bestFit="1" customWidth="1"/>
    <col min="6927" max="6937" width="9.125" style="1" customWidth="1"/>
    <col min="6938" max="6944" width="9.75" style="1" bestFit="1" customWidth="1"/>
    <col min="6945" max="7176" width="9" style="1" customWidth="1"/>
    <col min="7177" max="7177" width="2.25" style="1" customWidth="1"/>
    <col min="7178" max="7178" width="3.375" style="1" customWidth="1"/>
    <col min="7179" max="7179" width="6.875" style="1" customWidth="1"/>
    <col min="7180" max="7180" width="4" style="1" customWidth="1"/>
    <col min="7181" max="7181" width="6.25" style="1" customWidth="1"/>
    <col min="7182" max="7182" width="11.125" style="1" bestFit="1" customWidth="1"/>
    <col min="7183" max="7193" width="9.125" style="1" customWidth="1"/>
    <col min="7194" max="7200" width="9.75" style="1" bestFit="1" customWidth="1"/>
    <col min="7201" max="7432" width="9" style="1" customWidth="1"/>
    <col min="7433" max="7433" width="2.25" style="1" customWidth="1"/>
    <col min="7434" max="7434" width="3.375" style="1" customWidth="1"/>
    <col min="7435" max="7435" width="6.875" style="1" customWidth="1"/>
    <col min="7436" max="7436" width="4" style="1" customWidth="1"/>
    <col min="7437" max="7437" width="6.25" style="1" customWidth="1"/>
    <col min="7438" max="7438" width="11.125" style="1" bestFit="1" customWidth="1"/>
    <col min="7439" max="7449" width="9.125" style="1" customWidth="1"/>
    <col min="7450" max="7456" width="9.75" style="1" bestFit="1" customWidth="1"/>
    <col min="7457" max="7688" width="9" style="1" customWidth="1"/>
    <col min="7689" max="7689" width="2.25" style="1" customWidth="1"/>
    <col min="7690" max="7690" width="3.375" style="1" customWidth="1"/>
    <col min="7691" max="7691" width="6.875" style="1" customWidth="1"/>
    <col min="7692" max="7692" width="4" style="1" customWidth="1"/>
    <col min="7693" max="7693" width="6.25" style="1" customWidth="1"/>
    <col min="7694" max="7694" width="11.125" style="1" bestFit="1" customWidth="1"/>
    <col min="7695" max="7705" width="9.125" style="1" customWidth="1"/>
    <col min="7706" max="7712" width="9.75" style="1" bestFit="1" customWidth="1"/>
    <col min="7713" max="7944" width="9" style="1" customWidth="1"/>
    <col min="7945" max="7945" width="2.25" style="1" customWidth="1"/>
    <col min="7946" max="7946" width="3.375" style="1" customWidth="1"/>
    <col min="7947" max="7947" width="6.875" style="1" customWidth="1"/>
    <col min="7948" max="7948" width="4" style="1" customWidth="1"/>
    <col min="7949" max="7949" width="6.25" style="1" customWidth="1"/>
    <col min="7950" max="7950" width="11.125" style="1" bestFit="1" customWidth="1"/>
    <col min="7951" max="7961" width="9.125" style="1" customWidth="1"/>
    <col min="7962" max="7968" width="9.75" style="1" bestFit="1" customWidth="1"/>
    <col min="7969" max="8200" width="9" style="1" customWidth="1"/>
    <col min="8201" max="8201" width="2.25" style="1" customWidth="1"/>
    <col min="8202" max="8202" width="3.375" style="1" customWidth="1"/>
    <col min="8203" max="8203" width="6.875" style="1" customWidth="1"/>
    <col min="8204" max="8204" width="4" style="1" customWidth="1"/>
    <col min="8205" max="8205" width="6.25" style="1" customWidth="1"/>
    <col min="8206" max="8206" width="11.125" style="1" bestFit="1" customWidth="1"/>
    <col min="8207" max="8217" width="9.125" style="1" customWidth="1"/>
    <col min="8218" max="8224" width="9.75" style="1" bestFit="1" customWidth="1"/>
    <col min="8225" max="8456" width="9" style="1" customWidth="1"/>
    <col min="8457" max="8457" width="2.25" style="1" customWidth="1"/>
    <col min="8458" max="8458" width="3.375" style="1" customWidth="1"/>
    <col min="8459" max="8459" width="6.875" style="1" customWidth="1"/>
    <col min="8460" max="8460" width="4" style="1" customWidth="1"/>
    <col min="8461" max="8461" width="6.25" style="1" customWidth="1"/>
    <col min="8462" max="8462" width="11.125" style="1" bestFit="1" customWidth="1"/>
    <col min="8463" max="8473" width="9.125" style="1" customWidth="1"/>
    <col min="8474" max="8480" width="9.75" style="1" bestFit="1" customWidth="1"/>
    <col min="8481" max="8712" width="9" style="1" customWidth="1"/>
    <col min="8713" max="8713" width="2.25" style="1" customWidth="1"/>
    <col min="8714" max="8714" width="3.375" style="1" customWidth="1"/>
    <col min="8715" max="8715" width="6.875" style="1" customWidth="1"/>
    <col min="8716" max="8716" width="4" style="1" customWidth="1"/>
    <col min="8717" max="8717" width="6.25" style="1" customWidth="1"/>
    <col min="8718" max="8718" width="11.125" style="1" bestFit="1" customWidth="1"/>
    <col min="8719" max="8729" width="9.125" style="1" customWidth="1"/>
    <col min="8730" max="8736" width="9.75" style="1" bestFit="1" customWidth="1"/>
    <col min="8737" max="8968" width="9" style="1" customWidth="1"/>
    <col min="8969" max="8969" width="2.25" style="1" customWidth="1"/>
    <col min="8970" max="8970" width="3.375" style="1" customWidth="1"/>
    <col min="8971" max="8971" width="6.875" style="1" customWidth="1"/>
    <col min="8972" max="8972" width="4" style="1" customWidth="1"/>
    <col min="8973" max="8973" width="6.25" style="1" customWidth="1"/>
    <col min="8974" max="8974" width="11.125" style="1" bestFit="1" customWidth="1"/>
    <col min="8975" max="8985" width="9.125" style="1" customWidth="1"/>
    <col min="8986" max="8992" width="9.75" style="1" bestFit="1" customWidth="1"/>
    <col min="8993" max="9224" width="9" style="1" customWidth="1"/>
    <col min="9225" max="9225" width="2.25" style="1" customWidth="1"/>
    <col min="9226" max="9226" width="3.375" style="1" customWidth="1"/>
    <col min="9227" max="9227" width="6.875" style="1" customWidth="1"/>
    <col min="9228" max="9228" width="4" style="1" customWidth="1"/>
    <col min="9229" max="9229" width="6.25" style="1" customWidth="1"/>
    <col min="9230" max="9230" width="11.125" style="1" bestFit="1" customWidth="1"/>
    <col min="9231" max="9241" width="9.125" style="1" customWidth="1"/>
    <col min="9242" max="9248" width="9.75" style="1" bestFit="1" customWidth="1"/>
    <col min="9249" max="9480" width="9" style="1" customWidth="1"/>
    <col min="9481" max="9481" width="2.25" style="1" customWidth="1"/>
    <col min="9482" max="9482" width="3.375" style="1" customWidth="1"/>
    <col min="9483" max="9483" width="6.875" style="1" customWidth="1"/>
    <col min="9484" max="9484" width="4" style="1" customWidth="1"/>
    <col min="9485" max="9485" width="6.25" style="1" customWidth="1"/>
    <col min="9486" max="9486" width="11.125" style="1" bestFit="1" customWidth="1"/>
    <col min="9487" max="9497" width="9.125" style="1" customWidth="1"/>
    <col min="9498" max="9504" width="9.75" style="1" bestFit="1" customWidth="1"/>
    <col min="9505" max="9736" width="9" style="1" customWidth="1"/>
    <col min="9737" max="9737" width="2.25" style="1" customWidth="1"/>
    <col min="9738" max="9738" width="3.375" style="1" customWidth="1"/>
    <col min="9739" max="9739" width="6.875" style="1" customWidth="1"/>
    <col min="9740" max="9740" width="4" style="1" customWidth="1"/>
    <col min="9741" max="9741" width="6.25" style="1" customWidth="1"/>
    <col min="9742" max="9742" width="11.125" style="1" bestFit="1" customWidth="1"/>
    <col min="9743" max="9753" width="9.125" style="1" customWidth="1"/>
    <col min="9754" max="9760" width="9.75" style="1" bestFit="1" customWidth="1"/>
    <col min="9761" max="9992" width="9" style="1" customWidth="1"/>
    <col min="9993" max="9993" width="2.25" style="1" customWidth="1"/>
    <col min="9994" max="9994" width="3.375" style="1" customWidth="1"/>
    <col min="9995" max="9995" width="6.875" style="1" customWidth="1"/>
    <col min="9996" max="9996" width="4" style="1" customWidth="1"/>
    <col min="9997" max="9997" width="6.25" style="1" customWidth="1"/>
    <col min="9998" max="9998" width="11.125" style="1" bestFit="1" customWidth="1"/>
    <col min="9999" max="10009" width="9.125" style="1" customWidth="1"/>
    <col min="10010" max="10016" width="9.75" style="1" bestFit="1" customWidth="1"/>
    <col min="10017" max="10248" width="9" style="1" customWidth="1"/>
    <col min="10249" max="10249" width="2.25" style="1" customWidth="1"/>
    <col min="10250" max="10250" width="3.375" style="1" customWidth="1"/>
    <col min="10251" max="10251" width="6.875" style="1" customWidth="1"/>
    <col min="10252" max="10252" width="4" style="1" customWidth="1"/>
    <col min="10253" max="10253" width="6.25" style="1" customWidth="1"/>
    <col min="10254" max="10254" width="11.125" style="1" bestFit="1" customWidth="1"/>
    <col min="10255" max="10265" width="9.125" style="1" customWidth="1"/>
    <col min="10266" max="10272" width="9.75" style="1" bestFit="1" customWidth="1"/>
    <col min="10273" max="10504" width="9" style="1" customWidth="1"/>
    <col min="10505" max="10505" width="2.25" style="1" customWidth="1"/>
    <col min="10506" max="10506" width="3.375" style="1" customWidth="1"/>
    <col min="10507" max="10507" width="6.875" style="1" customWidth="1"/>
    <col min="10508" max="10508" width="4" style="1" customWidth="1"/>
    <col min="10509" max="10509" width="6.25" style="1" customWidth="1"/>
    <col min="10510" max="10510" width="11.125" style="1" bestFit="1" customWidth="1"/>
    <col min="10511" max="10521" width="9.125" style="1" customWidth="1"/>
    <col min="10522" max="10528" width="9.75" style="1" bestFit="1" customWidth="1"/>
    <col min="10529" max="10760" width="9" style="1" customWidth="1"/>
    <col min="10761" max="10761" width="2.25" style="1" customWidth="1"/>
    <col min="10762" max="10762" width="3.375" style="1" customWidth="1"/>
    <col min="10763" max="10763" width="6.875" style="1" customWidth="1"/>
    <col min="10764" max="10764" width="4" style="1" customWidth="1"/>
    <col min="10765" max="10765" width="6.25" style="1" customWidth="1"/>
    <col min="10766" max="10766" width="11.125" style="1" bestFit="1" customWidth="1"/>
    <col min="10767" max="10777" width="9.125" style="1" customWidth="1"/>
    <col min="10778" max="10784" width="9.75" style="1" bestFit="1" customWidth="1"/>
    <col min="10785" max="11016" width="9" style="1" customWidth="1"/>
    <col min="11017" max="11017" width="2.25" style="1" customWidth="1"/>
    <col min="11018" max="11018" width="3.375" style="1" customWidth="1"/>
    <col min="11019" max="11019" width="6.875" style="1" customWidth="1"/>
    <col min="11020" max="11020" width="4" style="1" customWidth="1"/>
    <col min="11021" max="11021" width="6.25" style="1" customWidth="1"/>
    <col min="11022" max="11022" width="11.125" style="1" bestFit="1" customWidth="1"/>
    <col min="11023" max="11033" width="9.125" style="1" customWidth="1"/>
    <col min="11034" max="11040" width="9.75" style="1" bestFit="1" customWidth="1"/>
    <col min="11041" max="11272" width="9" style="1" customWidth="1"/>
    <col min="11273" max="11273" width="2.25" style="1" customWidth="1"/>
    <col min="11274" max="11274" width="3.375" style="1" customWidth="1"/>
    <col min="11275" max="11275" width="6.875" style="1" customWidth="1"/>
    <col min="11276" max="11276" width="4" style="1" customWidth="1"/>
    <col min="11277" max="11277" width="6.25" style="1" customWidth="1"/>
    <col min="11278" max="11278" width="11.125" style="1" bestFit="1" customWidth="1"/>
    <col min="11279" max="11289" width="9.125" style="1" customWidth="1"/>
    <col min="11290" max="11296" width="9.75" style="1" bestFit="1" customWidth="1"/>
    <col min="11297" max="11528" width="9" style="1" customWidth="1"/>
    <col min="11529" max="11529" width="2.25" style="1" customWidth="1"/>
    <col min="11530" max="11530" width="3.375" style="1" customWidth="1"/>
    <col min="11531" max="11531" width="6.875" style="1" customWidth="1"/>
    <col min="11532" max="11532" width="4" style="1" customWidth="1"/>
    <col min="11533" max="11533" width="6.25" style="1" customWidth="1"/>
    <col min="11534" max="11534" width="11.125" style="1" bestFit="1" customWidth="1"/>
    <col min="11535" max="11545" width="9.125" style="1" customWidth="1"/>
    <col min="11546" max="11552" width="9.75" style="1" bestFit="1" customWidth="1"/>
    <col min="11553" max="11784" width="9" style="1" customWidth="1"/>
    <col min="11785" max="11785" width="2.25" style="1" customWidth="1"/>
    <col min="11786" max="11786" width="3.375" style="1" customWidth="1"/>
    <col min="11787" max="11787" width="6.875" style="1" customWidth="1"/>
    <col min="11788" max="11788" width="4" style="1" customWidth="1"/>
    <col min="11789" max="11789" width="6.25" style="1" customWidth="1"/>
    <col min="11790" max="11790" width="11.125" style="1" bestFit="1" customWidth="1"/>
    <col min="11791" max="11801" width="9.125" style="1" customWidth="1"/>
    <col min="11802" max="11808" width="9.75" style="1" bestFit="1" customWidth="1"/>
    <col min="11809" max="12040" width="9" style="1" customWidth="1"/>
    <col min="12041" max="12041" width="2.25" style="1" customWidth="1"/>
    <col min="12042" max="12042" width="3.375" style="1" customWidth="1"/>
    <col min="12043" max="12043" width="6.875" style="1" customWidth="1"/>
    <col min="12044" max="12044" width="4" style="1" customWidth="1"/>
    <col min="12045" max="12045" width="6.25" style="1" customWidth="1"/>
    <col min="12046" max="12046" width="11.125" style="1" bestFit="1" customWidth="1"/>
    <col min="12047" max="12057" width="9.125" style="1" customWidth="1"/>
    <col min="12058" max="12064" width="9.75" style="1" bestFit="1" customWidth="1"/>
    <col min="12065" max="12296" width="9" style="1" customWidth="1"/>
    <col min="12297" max="12297" width="2.25" style="1" customWidth="1"/>
    <col min="12298" max="12298" width="3.375" style="1" customWidth="1"/>
    <col min="12299" max="12299" width="6.875" style="1" customWidth="1"/>
    <col min="12300" max="12300" width="4" style="1" customWidth="1"/>
    <col min="12301" max="12301" width="6.25" style="1" customWidth="1"/>
    <col min="12302" max="12302" width="11.125" style="1" bestFit="1" customWidth="1"/>
    <col min="12303" max="12313" width="9.125" style="1" customWidth="1"/>
    <col min="12314" max="12320" width="9.75" style="1" bestFit="1" customWidth="1"/>
    <col min="12321" max="12552" width="9" style="1" customWidth="1"/>
    <col min="12553" max="12553" width="2.25" style="1" customWidth="1"/>
    <col min="12554" max="12554" width="3.375" style="1" customWidth="1"/>
    <col min="12555" max="12555" width="6.875" style="1" customWidth="1"/>
    <col min="12556" max="12556" width="4" style="1" customWidth="1"/>
    <col min="12557" max="12557" width="6.25" style="1" customWidth="1"/>
    <col min="12558" max="12558" width="11.125" style="1" bestFit="1" customWidth="1"/>
    <col min="12559" max="12569" width="9.125" style="1" customWidth="1"/>
    <col min="12570" max="12576" width="9.75" style="1" bestFit="1" customWidth="1"/>
    <col min="12577" max="12808" width="9" style="1" customWidth="1"/>
    <col min="12809" max="12809" width="2.25" style="1" customWidth="1"/>
    <col min="12810" max="12810" width="3.375" style="1" customWidth="1"/>
    <col min="12811" max="12811" width="6.875" style="1" customWidth="1"/>
    <col min="12812" max="12812" width="4" style="1" customWidth="1"/>
    <col min="12813" max="12813" width="6.25" style="1" customWidth="1"/>
    <col min="12814" max="12814" width="11.125" style="1" bestFit="1" customWidth="1"/>
    <col min="12815" max="12825" width="9.125" style="1" customWidth="1"/>
    <col min="12826" max="12832" width="9.75" style="1" bestFit="1" customWidth="1"/>
    <col min="12833" max="13064" width="9" style="1" customWidth="1"/>
    <col min="13065" max="13065" width="2.25" style="1" customWidth="1"/>
    <col min="13066" max="13066" width="3.375" style="1" customWidth="1"/>
    <col min="13067" max="13067" width="6.875" style="1" customWidth="1"/>
    <col min="13068" max="13068" width="4" style="1" customWidth="1"/>
    <col min="13069" max="13069" width="6.25" style="1" customWidth="1"/>
    <col min="13070" max="13070" width="11.125" style="1" bestFit="1" customWidth="1"/>
    <col min="13071" max="13081" width="9.125" style="1" customWidth="1"/>
    <col min="13082" max="13088" width="9.75" style="1" bestFit="1" customWidth="1"/>
    <col min="13089" max="13320" width="9" style="1" customWidth="1"/>
    <col min="13321" max="13321" width="2.25" style="1" customWidth="1"/>
    <col min="13322" max="13322" width="3.375" style="1" customWidth="1"/>
    <col min="13323" max="13323" width="6.875" style="1" customWidth="1"/>
    <col min="13324" max="13324" width="4" style="1" customWidth="1"/>
    <col min="13325" max="13325" width="6.25" style="1" customWidth="1"/>
    <col min="13326" max="13326" width="11.125" style="1" bestFit="1" customWidth="1"/>
    <col min="13327" max="13337" width="9.125" style="1" customWidth="1"/>
    <col min="13338" max="13344" width="9.75" style="1" bestFit="1" customWidth="1"/>
    <col min="13345" max="13576" width="9" style="1" customWidth="1"/>
    <col min="13577" max="13577" width="2.25" style="1" customWidth="1"/>
    <col min="13578" max="13578" width="3.375" style="1" customWidth="1"/>
    <col min="13579" max="13579" width="6.875" style="1" customWidth="1"/>
    <col min="13580" max="13580" width="4" style="1" customWidth="1"/>
    <col min="13581" max="13581" width="6.25" style="1" customWidth="1"/>
    <col min="13582" max="13582" width="11.125" style="1" bestFit="1" customWidth="1"/>
    <col min="13583" max="13593" width="9.125" style="1" customWidth="1"/>
    <col min="13594" max="13600" width="9.75" style="1" bestFit="1" customWidth="1"/>
    <col min="13601" max="13832" width="9" style="1" customWidth="1"/>
    <col min="13833" max="13833" width="2.25" style="1" customWidth="1"/>
    <col min="13834" max="13834" width="3.375" style="1" customWidth="1"/>
    <col min="13835" max="13835" width="6.875" style="1" customWidth="1"/>
    <col min="13836" max="13836" width="4" style="1" customWidth="1"/>
    <col min="13837" max="13837" width="6.25" style="1" customWidth="1"/>
    <col min="13838" max="13838" width="11.125" style="1" bestFit="1" customWidth="1"/>
    <col min="13839" max="13849" width="9.125" style="1" customWidth="1"/>
    <col min="13850" max="13856" width="9.75" style="1" bestFit="1" customWidth="1"/>
    <col min="13857" max="14088" width="9" style="1" customWidth="1"/>
    <col min="14089" max="14089" width="2.25" style="1" customWidth="1"/>
    <col min="14090" max="14090" width="3.375" style="1" customWidth="1"/>
    <col min="14091" max="14091" width="6.875" style="1" customWidth="1"/>
    <col min="14092" max="14092" width="4" style="1" customWidth="1"/>
    <col min="14093" max="14093" width="6.25" style="1" customWidth="1"/>
    <col min="14094" max="14094" width="11.125" style="1" bestFit="1" customWidth="1"/>
    <col min="14095" max="14105" width="9.125" style="1" customWidth="1"/>
    <col min="14106" max="14112" width="9.75" style="1" bestFit="1" customWidth="1"/>
    <col min="14113" max="14344" width="9" style="1" customWidth="1"/>
    <col min="14345" max="14345" width="2.25" style="1" customWidth="1"/>
    <col min="14346" max="14346" width="3.375" style="1" customWidth="1"/>
    <col min="14347" max="14347" width="6.875" style="1" customWidth="1"/>
    <col min="14348" max="14348" width="4" style="1" customWidth="1"/>
    <col min="14349" max="14349" width="6.25" style="1" customWidth="1"/>
    <col min="14350" max="14350" width="11.125" style="1" bestFit="1" customWidth="1"/>
    <col min="14351" max="14361" width="9.125" style="1" customWidth="1"/>
    <col min="14362" max="14368" width="9.75" style="1" bestFit="1" customWidth="1"/>
    <col min="14369" max="14600" width="9" style="1" customWidth="1"/>
    <col min="14601" max="14601" width="2.25" style="1" customWidth="1"/>
    <col min="14602" max="14602" width="3.375" style="1" customWidth="1"/>
    <col min="14603" max="14603" width="6.875" style="1" customWidth="1"/>
    <col min="14604" max="14604" width="4" style="1" customWidth="1"/>
    <col min="14605" max="14605" width="6.25" style="1" customWidth="1"/>
    <col min="14606" max="14606" width="11.125" style="1" bestFit="1" customWidth="1"/>
    <col min="14607" max="14617" width="9.125" style="1" customWidth="1"/>
    <col min="14618" max="14624" width="9.75" style="1" bestFit="1" customWidth="1"/>
    <col min="14625" max="14856" width="9" style="1" customWidth="1"/>
    <col min="14857" max="14857" width="2.25" style="1" customWidth="1"/>
    <col min="14858" max="14858" width="3.375" style="1" customWidth="1"/>
    <col min="14859" max="14859" width="6.875" style="1" customWidth="1"/>
    <col min="14860" max="14860" width="4" style="1" customWidth="1"/>
    <col min="14861" max="14861" width="6.25" style="1" customWidth="1"/>
    <col min="14862" max="14862" width="11.125" style="1" bestFit="1" customWidth="1"/>
    <col min="14863" max="14873" width="9.125" style="1" customWidth="1"/>
    <col min="14874" max="14880" width="9.75" style="1" bestFit="1" customWidth="1"/>
    <col min="14881" max="15112" width="9" style="1" customWidth="1"/>
    <col min="15113" max="15113" width="2.25" style="1" customWidth="1"/>
    <col min="15114" max="15114" width="3.375" style="1" customWidth="1"/>
    <col min="15115" max="15115" width="6.875" style="1" customWidth="1"/>
    <col min="15116" max="15116" width="4" style="1" customWidth="1"/>
    <col min="15117" max="15117" width="6.25" style="1" customWidth="1"/>
    <col min="15118" max="15118" width="11.125" style="1" bestFit="1" customWidth="1"/>
    <col min="15119" max="15129" width="9.125" style="1" customWidth="1"/>
    <col min="15130" max="15136" width="9.75" style="1" bestFit="1" customWidth="1"/>
    <col min="15137" max="15368" width="9" style="1" customWidth="1"/>
    <col min="15369" max="15369" width="2.25" style="1" customWidth="1"/>
    <col min="15370" max="15370" width="3.375" style="1" customWidth="1"/>
    <col min="15371" max="15371" width="6.875" style="1" customWidth="1"/>
    <col min="15372" max="15372" width="4" style="1" customWidth="1"/>
    <col min="15373" max="15373" width="6.25" style="1" customWidth="1"/>
    <col min="15374" max="15374" width="11.125" style="1" bestFit="1" customWidth="1"/>
    <col min="15375" max="15385" width="9.125" style="1" customWidth="1"/>
    <col min="15386" max="15392" width="9.75" style="1" bestFit="1" customWidth="1"/>
    <col min="15393" max="15624" width="9" style="1" customWidth="1"/>
    <col min="15625" max="15625" width="2.25" style="1" customWidth="1"/>
    <col min="15626" max="15626" width="3.375" style="1" customWidth="1"/>
    <col min="15627" max="15627" width="6.875" style="1" customWidth="1"/>
    <col min="15628" max="15628" width="4" style="1" customWidth="1"/>
    <col min="15629" max="15629" width="6.25" style="1" customWidth="1"/>
    <col min="15630" max="15630" width="11.125" style="1" bestFit="1" customWidth="1"/>
    <col min="15631" max="15641" width="9.125" style="1" customWidth="1"/>
    <col min="15642" max="15648" width="9.75" style="1" bestFit="1" customWidth="1"/>
    <col min="15649" max="15880" width="9" style="1" customWidth="1"/>
    <col min="15881" max="15881" width="2.25" style="1" customWidth="1"/>
    <col min="15882" max="15882" width="3.375" style="1" customWidth="1"/>
    <col min="15883" max="15883" width="6.875" style="1" customWidth="1"/>
    <col min="15884" max="15884" width="4" style="1" customWidth="1"/>
    <col min="15885" max="15885" width="6.25" style="1" customWidth="1"/>
    <col min="15886" max="15886" width="11.125" style="1" bestFit="1" customWidth="1"/>
    <col min="15887" max="15897" width="9.125" style="1" customWidth="1"/>
    <col min="15898" max="15904" width="9.75" style="1" bestFit="1" customWidth="1"/>
    <col min="15905" max="16136" width="9" style="1" customWidth="1"/>
    <col min="16137" max="16137" width="2.25" style="1" customWidth="1"/>
    <col min="16138" max="16138" width="3.375" style="1" customWidth="1"/>
    <col min="16139" max="16139" width="6.875" style="1" customWidth="1"/>
    <col min="16140" max="16140" width="4" style="1" customWidth="1"/>
    <col min="16141" max="16141" width="6.25" style="1" customWidth="1"/>
    <col min="16142" max="16142" width="11.125" style="1" bestFit="1" customWidth="1"/>
    <col min="16143" max="16153" width="9.125" style="1" customWidth="1"/>
    <col min="16154" max="16160" width="9.75" style="1" bestFit="1" customWidth="1"/>
    <col min="16161" max="16384" width="9" style="1" customWidth="1"/>
  </cols>
  <sheetData>
    <row r="1" spans="1:34" ht="24" x14ac:dyDescent="0.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34" ht="18" customHeight="1" x14ac:dyDescent="0.15">
      <c r="A2" s="45"/>
      <c r="B2" s="46"/>
      <c r="C2" s="46"/>
      <c r="D2" s="46"/>
      <c r="E2" s="47"/>
      <c r="F2" s="14" t="s">
        <v>33</v>
      </c>
      <c r="G2" s="14" t="s">
        <v>43</v>
      </c>
      <c r="H2" s="14" t="s">
        <v>42</v>
      </c>
      <c r="I2" s="26" t="s">
        <v>25</v>
      </c>
      <c r="J2" s="26" t="s">
        <v>41</v>
      </c>
      <c r="K2" s="26" t="s">
        <v>12</v>
      </c>
      <c r="L2" s="26" t="s">
        <v>3</v>
      </c>
      <c r="M2" s="26" t="s">
        <v>5</v>
      </c>
      <c r="N2" s="26" t="s">
        <v>6</v>
      </c>
      <c r="O2" s="26" t="s">
        <v>7</v>
      </c>
      <c r="P2" s="26" t="s">
        <v>9</v>
      </c>
      <c r="Q2" s="26" t="s">
        <v>10</v>
      </c>
      <c r="R2" s="26" t="s">
        <v>2</v>
      </c>
      <c r="S2" s="26" t="s">
        <v>13</v>
      </c>
      <c r="T2" s="12" t="s">
        <v>14</v>
      </c>
      <c r="U2" s="12" t="s">
        <v>15</v>
      </c>
      <c r="V2" s="12" t="s">
        <v>17</v>
      </c>
      <c r="W2" s="12" t="s">
        <v>18</v>
      </c>
      <c r="X2" s="12" t="s">
        <v>19</v>
      </c>
      <c r="Y2" s="34" t="s">
        <v>20</v>
      </c>
      <c r="Z2" s="41" t="s">
        <v>22</v>
      </c>
      <c r="AA2" s="41" t="s">
        <v>23</v>
      </c>
      <c r="AB2" s="41" t="s">
        <v>11</v>
      </c>
      <c r="AC2" s="41" t="s">
        <v>4</v>
      </c>
      <c r="AD2" s="41" t="s">
        <v>24</v>
      </c>
      <c r="AE2" s="41" t="s">
        <v>26</v>
      </c>
      <c r="AF2" s="41" t="s">
        <v>27</v>
      </c>
      <c r="AG2" s="41" t="s">
        <v>21</v>
      </c>
      <c r="AH2" s="41" t="s">
        <v>28</v>
      </c>
    </row>
    <row r="3" spans="1:34" ht="18" customHeight="1" x14ac:dyDescent="0.15">
      <c r="A3" s="48" t="s">
        <v>30</v>
      </c>
      <c r="B3" s="49"/>
      <c r="C3" s="50"/>
      <c r="D3" s="51" t="s">
        <v>31</v>
      </c>
      <c r="E3" s="52"/>
      <c r="F3" s="15">
        <f t="shared" ref="F3:N3" si="0">SUM(F7+F11+F19)</f>
        <v>173</v>
      </c>
      <c r="G3" s="15">
        <f t="shared" si="0"/>
        <v>161</v>
      </c>
      <c r="H3" s="15">
        <f t="shared" si="0"/>
        <v>133</v>
      </c>
      <c r="I3" s="27">
        <f t="shared" si="0"/>
        <v>117</v>
      </c>
      <c r="J3" s="27">
        <f t="shared" si="0"/>
        <v>146</v>
      </c>
      <c r="K3" s="27">
        <f t="shared" si="0"/>
        <v>158</v>
      </c>
      <c r="L3" s="27">
        <f t="shared" si="0"/>
        <v>155</v>
      </c>
      <c r="M3" s="27">
        <f t="shared" si="0"/>
        <v>159</v>
      </c>
      <c r="N3" s="27">
        <f t="shared" si="0"/>
        <v>127</v>
      </c>
      <c r="O3" s="27">
        <f t="shared" ref="O3:R6" si="1">O7+O11+O19</f>
        <v>123</v>
      </c>
      <c r="P3" s="27">
        <f t="shared" si="1"/>
        <v>124</v>
      </c>
      <c r="Q3" s="27">
        <f t="shared" si="1"/>
        <v>140</v>
      </c>
      <c r="R3" s="27">
        <f t="shared" si="1"/>
        <v>113</v>
      </c>
      <c r="S3" s="27">
        <v>160</v>
      </c>
      <c r="T3" s="27">
        <v>165</v>
      </c>
      <c r="U3" s="27">
        <v>255</v>
      </c>
      <c r="V3" s="27">
        <v>190</v>
      </c>
      <c r="W3" s="27">
        <v>206</v>
      </c>
      <c r="X3" s="27">
        <v>169</v>
      </c>
      <c r="Y3" s="35">
        <v>212</v>
      </c>
      <c r="Z3" s="42">
        <v>208</v>
      </c>
      <c r="AA3" s="42">
        <v>208</v>
      </c>
      <c r="AB3" s="42">
        <v>209</v>
      </c>
      <c r="AC3" s="42">
        <v>241</v>
      </c>
      <c r="AD3" s="42">
        <v>277</v>
      </c>
      <c r="AE3" s="42">
        <v>293</v>
      </c>
      <c r="AF3" s="42">
        <v>287</v>
      </c>
      <c r="AG3" s="42">
        <v>374</v>
      </c>
      <c r="AH3" s="42">
        <v>318</v>
      </c>
    </row>
    <row r="4" spans="1:34" ht="18" customHeight="1" x14ac:dyDescent="0.15">
      <c r="A4" s="4"/>
      <c r="B4" s="59" t="s">
        <v>32</v>
      </c>
      <c r="C4" s="60"/>
      <c r="D4" s="48" t="s">
        <v>34</v>
      </c>
      <c r="E4" s="50"/>
      <c r="F4" s="16">
        <f t="shared" ref="F4:N4" si="2">SUM(F5:F6)</f>
        <v>267351.52</v>
      </c>
      <c r="G4" s="21">
        <f t="shared" si="2"/>
        <v>221862.43</v>
      </c>
      <c r="H4" s="16">
        <f t="shared" si="2"/>
        <v>158422.50999999998</v>
      </c>
      <c r="I4" s="28">
        <f t="shared" si="2"/>
        <v>169415.14</v>
      </c>
      <c r="J4" s="28">
        <f t="shared" si="2"/>
        <v>247276.37</v>
      </c>
      <c r="K4" s="28">
        <f t="shared" si="2"/>
        <v>204012</v>
      </c>
      <c r="L4" s="28">
        <f t="shared" si="2"/>
        <v>194336.86</v>
      </c>
      <c r="M4" s="28">
        <f t="shared" si="2"/>
        <v>211829.83</v>
      </c>
      <c r="N4" s="28">
        <f t="shared" si="2"/>
        <v>156573</v>
      </c>
      <c r="O4" s="28">
        <f t="shared" si="1"/>
        <v>102704</v>
      </c>
      <c r="P4" s="28">
        <f t="shared" si="1"/>
        <v>136266</v>
      </c>
      <c r="Q4" s="28">
        <f t="shared" si="1"/>
        <v>151208</v>
      </c>
      <c r="R4" s="28">
        <f t="shared" si="1"/>
        <v>163491</v>
      </c>
      <c r="S4" s="28">
        <v>174220</v>
      </c>
      <c r="T4" s="28">
        <v>186635.65</v>
      </c>
      <c r="U4" s="28">
        <v>270088.09000000003</v>
      </c>
      <c r="V4" s="28">
        <v>233680.7</v>
      </c>
      <c r="W4" s="28">
        <f>SUM(W5:W6)</f>
        <v>222121.05</v>
      </c>
      <c r="X4" s="28">
        <v>212340</v>
      </c>
      <c r="Y4" s="36">
        <v>259837</v>
      </c>
      <c r="Z4" s="42">
        <v>288920</v>
      </c>
      <c r="AA4" s="42">
        <v>288920</v>
      </c>
      <c r="AB4" s="42">
        <v>277937</v>
      </c>
      <c r="AC4" s="42">
        <v>276552</v>
      </c>
      <c r="AD4" s="42">
        <v>383683</v>
      </c>
      <c r="AE4" s="42">
        <v>342061</v>
      </c>
      <c r="AF4" s="42">
        <v>356759</v>
      </c>
      <c r="AG4" s="42">
        <v>408532</v>
      </c>
      <c r="AH4" s="42">
        <v>504112</v>
      </c>
    </row>
    <row r="5" spans="1:34" ht="18" customHeight="1" x14ac:dyDescent="0.15">
      <c r="A5" s="4"/>
      <c r="B5" s="59"/>
      <c r="C5" s="60"/>
      <c r="D5" s="4"/>
      <c r="E5" s="13" t="s">
        <v>29</v>
      </c>
      <c r="F5" s="17">
        <f t="shared" ref="F5:N6" si="3">SUM(F9+F13+F21)</f>
        <v>228209.89</v>
      </c>
      <c r="G5" s="22">
        <f t="shared" si="3"/>
        <v>192004.43</v>
      </c>
      <c r="H5" s="17">
        <f t="shared" si="3"/>
        <v>135656.41999999998</v>
      </c>
      <c r="I5" s="29">
        <f t="shared" si="3"/>
        <v>152606.03</v>
      </c>
      <c r="J5" s="29">
        <f t="shared" si="3"/>
        <v>182797.43</v>
      </c>
      <c r="K5" s="29">
        <f t="shared" si="3"/>
        <v>179104</v>
      </c>
      <c r="L5" s="29">
        <f t="shared" si="3"/>
        <v>152086.87</v>
      </c>
      <c r="M5" s="29">
        <f t="shared" si="3"/>
        <v>175557.41</v>
      </c>
      <c r="N5" s="29">
        <f t="shared" si="3"/>
        <v>133479</v>
      </c>
      <c r="O5" s="29">
        <f t="shared" si="1"/>
        <v>80584</v>
      </c>
      <c r="P5" s="29">
        <f t="shared" si="1"/>
        <v>107804</v>
      </c>
      <c r="Q5" s="29">
        <f t="shared" si="1"/>
        <v>108994</v>
      </c>
      <c r="R5" s="29">
        <f t="shared" si="1"/>
        <v>119061</v>
      </c>
      <c r="S5" s="29">
        <v>148055</v>
      </c>
      <c r="T5" s="29">
        <v>151986.54</v>
      </c>
      <c r="U5" s="29">
        <v>220595.71</v>
      </c>
      <c r="V5" s="29">
        <v>191405.02</v>
      </c>
      <c r="W5" s="29">
        <v>191047.06</v>
      </c>
      <c r="X5" s="29">
        <v>174413</v>
      </c>
      <c r="Y5" s="37">
        <v>211699</v>
      </c>
      <c r="Z5" s="42">
        <v>231933</v>
      </c>
      <c r="AA5" s="42">
        <v>231933</v>
      </c>
      <c r="AB5" s="42">
        <v>238258</v>
      </c>
      <c r="AC5" s="42">
        <v>225404</v>
      </c>
      <c r="AD5" s="42">
        <v>327014</v>
      </c>
      <c r="AE5" s="42">
        <v>297982</v>
      </c>
      <c r="AF5" s="42">
        <v>307544</v>
      </c>
      <c r="AG5" s="42">
        <v>340377</v>
      </c>
      <c r="AH5" s="42">
        <v>425337</v>
      </c>
    </row>
    <row r="6" spans="1:34" ht="18" customHeight="1" x14ac:dyDescent="0.15">
      <c r="A6" s="4"/>
      <c r="B6" s="61"/>
      <c r="C6" s="62"/>
      <c r="D6" s="10"/>
      <c r="E6" s="13" t="s">
        <v>35</v>
      </c>
      <c r="F6" s="17">
        <f t="shared" si="3"/>
        <v>39141.630000000005</v>
      </c>
      <c r="G6" s="22">
        <f t="shared" si="3"/>
        <v>29858</v>
      </c>
      <c r="H6" s="17">
        <f t="shared" si="3"/>
        <v>22766.09</v>
      </c>
      <c r="I6" s="29">
        <f t="shared" si="3"/>
        <v>16809.11</v>
      </c>
      <c r="J6" s="29">
        <f t="shared" si="3"/>
        <v>64478.94</v>
      </c>
      <c r="K6" s="29">
        <f t="shared" si="3"/>
        <v>24908</v>
      </c>
      <c r="L6" s="29">
        <f t="shared" si="3"/>
        <v>42249.99</v>
      </c>
      <c r="M6" s="29">
        <f t="shared" si="3"/>
        <v>36272.42</v>
      </c>
      <c r="N6" s="29">
        <f t="shared" si="3"/>
        <v>23094</v>
      </c>
      <c r="O6" s="29">
        <f t="shared" si="1"/>
        <v>22120</v>
      </c>
      <c r="P6" s="29">
        <f t="shared" si="1"/>
        <v>28462</v>
      </c>
      <c r="Q6" s="29">
        <f t="shared" si="1"/>
        <v>42214</v>
      </c>
      <c r="R6" s="29">
        <f t="shared" si="1"/>
        <v>44430</v>
      </c>
      <c r="S6" s="29">
        <v>26165</v>
      </c>
      <c r="T6" s="29">
        <v>34649.11</v>
      </c>
      <c r="U6" s="29">
        <v>49492.38</v>
      </c>
      <c r="V6" s="29">
        <v>42275.68</v>
      </c>
      <c r="W6" s="29">
        <v>31073.99</v>
      </c>
      <c r="X6" s="29">
        <v>37927</v>
      </c>
      <c r="Y6" s="37">
        <v>48138</v>
      </c>
      <c r="Z6" s="42">
        <v>56987</v>
      </c>
      <c r="AA6" s="42">
        <v>56987</v>
      </c>
      <c r="AB6" s="42">
        <v>39679</v>
      </c>
      <c r="AC6" s="42">
        <v>51148</v>
      </c>
      <c r="AD6" s="42">
        <v>56669</v>
      </c>
      <c r="AE6" s="42">
        <v>44079</v>
      </c>
      <c r="AF6" s="42">
        <v>49215</v>
      </c>
      <c r="AG6" s="42">
        <v>68155</v>
      </c>
      <c r="AH6" s="42">
        <v>78775</v>
      </c>
    </row>
    <row r="7" spans="1:34" ht="18" customHeight="1" x14ac:dyDescent="0.15">
      <c r="A7" s="5"/>
      <c r="B7" s="63" t="s">
        <v>36</v>
      </c>
      <c r="C7" s="64"/>
      <c r="D7" s="53" t="s">
        <v>31</v>
      </c>
      <c r="E7" s="54"/>
      <c r="F7" s="18">
        <v>107</v>
      </c>
      <c r="G7" s="18">
        <v>108</v>
      </c>
      <c r="H7" s="18">
        <v>69</v>
      </c>
      <c r="I7" s="30">
        <v>59</v>
      </c>
      <c r="J7" s="30">
        <v>84</v>
      </c>
      <c r="K7" s="30">
        <v>82</v>
      </c>
      <c r="L7" s="30">
        <v>79</v>
      </c>
      <c r="M7" s="30">
        <v>78</v>
      </c>
      <c r="N7" s="30">
        <v>61</v>
      </c>
      <c r="O7" s="33">
        <v>63</v>
      </c>
      <c r="P7" s="33">
        <v>66</v>
      </c>
      <c r="Q7" s="33">
        <v>76</v>
      </c>
      <c r="R7" s="33">
        <v>75</v>
      </c>
      <c r="S7" s="33">
        <v>91</v>
      </c>
      <c r="T7" s="33">
        <v>66</v>
      </c>
      <c r="U7" s="33">
        <v>107</v>
      </c>
      <c r="V7" s="33">
        <v>91</v>
      </c>
      <c r="W7" s="33">
        <v>87</v>
      </c>
      <c r="X7" s="32">
        <v>61</v>
      </c>
      <c r="Y7" s="38">
        <v>97</v>
      </c>
      <c r="Z7" s="43">
        <v>108</v>
      </c>
      <c r="AA7" s="43">
        <v>108</v>
      </c>
      <c r="AB7" s="43">
        <v>112</v>
      </c>
      <c r="AC7" s="43">
        <v>97</v>
      </c>
      <c r="AD7" s="43">
        <v>119</v>
      </c>
      <c r="AE7" s="43">
        <v>116</v>
      </c>
      <c r="AF7" s="43">
        <v>124</v>
      </c>
      <c r="AG7" s="43">
        <v>146</v>
      </c>
      <c r="AH7" s="43">
        <v>148</v>
      </c>
    </row>
    <row r="8" spans="1:34" ht="18" customHeight="1" x14ac:dyDescent="0.15">
      <c r="A8" s="5"/>
      <c r="B8" s="65"/>
      <c r="C8" s="66"/>
      <c r="D8" s="55" t="s">
        <v>34</v>
      </c>
      <c r="E8" s="56"/>
      <c r="F8" s="18">
        <f t="shared" ref="F8:N8" si="4">SUM(F9:F10)</f>
        <v>179111.15999999997</v>
      </c>
      <c r="G8" s="18">
        <f t="shared" si="4"/>
        <v>165862.96</v>
      </c>
      <c r="H8" s="18">
        <f t="shared" si="4"/>
        <v>85258.34</v>
      </c>
      <c r="I8" s="30">
        <f t="shared" si="4"/>
        <v>85149</v>
      </c>
      <c r="J8" s="30">
        <f t="shared" si="4"/>
        <v>176823.47</v>
      </c>
      <c r="K8" s="30">
        <f t="shared" si="4"/>
        <v>126125</v>
      </c>
      <c r="L8" s="30">
        <f t="shared" si="4"/>
        <v>132007.08000000002</v>
      </c>
      <c r="M8" s="30">
        <f t="shared" si="4"/>
        <v>136473.37</v>
      </c>
      <c r="N8" s="30">
        <f t="shared" si="4"/>
        <v>90498</v>
      </c>
      <c r="O8" s="33">
        <f>O9+O10</f>
        <v>54772</v>
      </c>
      <c r="P8" s="33">
        <f>P9+P10</f>
        <v>99161</v>
      </c>
      <c r="Q8" s="33">
        <f>Q9+Q10</f>
        <v>102096</v>
      </c>
      <c r="R8" s="33">
        <f>R9+R10</f>
        <v>132925</v>
      </c>
      <c r="S8" s="33">
        <v>115607</v>
      </c>
      <c r="T8" s="33">
        <v>101620.41</v>
      </c>
      <c r="U8" s="33">
        <v>167167.63</v>
      </c>
      <c r="V8" s="33">
        <v>153871.60999999999</v>
      </c>
      <c r="W8" s="33">
        <f>SUM(W9:W10)</f>
        <v>146301.07</v>
      </c>
      <c r="X8" s="30">
        <v>123065</v>
      </c>
      <c r="Y8" s="39">
        <v>182459</v>
      </c>
      <c r="Z8" s="43">
        <v>209584</v>
      </c>
      <c r="AA8" s="43">
        <v>209584</v>
      </c>
      <c r="AB8" s="43">
        <v>193522</v>
      </c>
      <c r="AC8" s="43">
        <v>189196</v>
      </c>
      <c r="AD8" s="43">
        <v>216038</v>
      </c>
      <c r="AE8" s="43">
        <v>208426</v>
      </c>
      <c r="AF8" s="43">
        <v>233824</v>
      </c>
      <c r="AG8" s="43">
        <v>223351</v>
      </c>
      <c r="AH8" s="43">
        <v>380289</v>
      </c>
    </row>
    <row r="9" spans="1:34" ht="18" customHeight="1" x14ac:dyDescent="0.15">
      <c r="A9" s="5"/>
      <c r="B9" s="65"/>
      <c r="C9" s="66"/>
      <c r="D9" s="5"/>
      <c r="E9" s="9" t="s">
        <v>29</v>
      </c>
      <c r="F9" s="19">
        <v>149250.54999999999</v>
      </c>
      <c r="G9" s="19">
        <v>146410.96</v>
      </c>
      <c r="H9" s="19">
        <v>77874.75</v>
      </c>
      <c r="I9" s="31">
        <v>75139</v>
      </c>
      <c r="J9" s="31">
        <v>124641</v>
      </c>
      <c r="K9" s="31">
        <v>109072</v>
      </c>
      <c r="L9" s="31">
        <v>98161.08</v>
      </c>
      <c r="M9" s="31">
        <v>110319</v>
      </c>
      <c r="N9" s="31">
        <v>75545</v>
      </c>
      <c r="O9" s="31">
        <v>43179</v>
      </c>
      <c r="P9" s="31">
        <v>79556</v>
      </c>
      <c r="Q9" s="31">
        <v>63121</v>
      </c>
      <c r="R9" s="31">
        <v>93290</v>
      </c>
      <c r="S9" s="31">
        <v>99353</v>
      </c>
      <c r="T9" s="31">
        <v>81093.25</v>
      </c>
      <c r="U9" s="31">
        <v>128592.67</v>
      </c>
      <c r="V9" s="31">
        <v>131013</v>
      </c>
      <c r="W9" s="31">
        <v>121922.46</v>
      </c>
      <c r="X9" s="31">
        <v>101928</v>
      </c>
      <c r="Y9" s="40">
        <v>151422</v>
      </c>
      <c r="Z9" s="43">
        <v>162490</v>
      </c>
      <c r="AA9" s="43">
        <v>162490</v>
      </c>
      <c r="AB9" s="43">
        <v>166422</v>
      </c>
      <c r="AC9" s="43">
        <v>153527</v>
      </c>
      <c r="AD9" s="43">
        <v>183259</v>
      </c>
      <c r="AE9" s="43">
        <v>178705</v>
      </c>
      <c r="AF9" s="43">
        <v>204431</v>
      </c>
      <c r="AG9" s="43">
        <v>199298</v>
      </c>
      <c r="AH9" s="43">
        <v>316115</v>
      </c>
    </row>
    <row r="10" spans="1:34" ht="18" customHeight="1" x14ac:dyDescent="0.15">
      <c r="A10" s="5"/>
      <c r="B10" s="67"/>
      <c r="C10" s="68"/>
      <c r="D10" s="11"/>
      <c r="E10" s="9" t="s">
        <v>35</v>
      </c>
      <c r="F10" s="19">
        <v>29860.61</v>
      </c>
      <c r="G10" s="19">
        <v>19452</v>
      </c>
      <c r="H10" s="19">
        <v>7383.59</v>
      </c>
      <c r="I10" s="31">
        <v>10010</v>
      </c>
      <c r="J10" s="31">
        <v>52182.47</v>
      </c>
      <c r="K10" s="31">
        <v>17053</v>
      </c>
      <c r="L10" s="31">
        <v>33846</v>
      </c>
      <c r="M10" s="31">
        <v>26154.37</v>
      </c>
      <c r="N10" s="31">
        <v>14953</v>
      </c>
      <c r="O10" s="31">
        <v>11593</v>
      </c>
      <c r="P10" s="31">
        <v>19605</v>
      </c>
      <c r="Q10" s="31">
        <v>38975</v>
      </c>
      <c r="R10" s="31">
        <v>39635</v>
      </c>
      <c r="S10" s="31">
        <v>16254</v>
      </c>
      <c r="T10" s="31">
        <v>20527.16</v>
      </c>
      <c r="U10" s="31">
        <v>38574.959999999999</v>
      </c>
      <c r="V10" s="31">
        <v>22858.61</v>
      </c>
      <c r="W10" s="31">
        <v>24378.61</v>
      </c>
      <c r="X10" s="31">
        <v>21137</v>
      </c>
      <c r="Y10" s="40">
        <v>31037</v>
      </c>
      <c r="Z10" s="43">
        <v>47094</v>
      </c>
      <c r="AA10" s="43">
        <v>47094</v>
      </c>
      <c r="AB10" s="43">
        <v>27100</v>
      </c>
      <c r="AC10" s="43">
        <v>35669</v>
      </c>
      <c r="AD10" s="43">
        <v>32779</v>
      </c>
      <c r="AE10" s="43">
        <v>29721</v>
      </c>
      <c r="AF10" s="43">
        <v>29393</v>
      </c>
      <c r="AG10" s="43">
        <v>24053</v>
      </c>
      <c r="AH10" s="43">
        <v>64174</v>
      </c>
    </row>
    <row r="11" spans="1:34" ht="18" customHeight="1" x14ac:dyDescent="0.15">
      <c r="A11" s="5"/>
      <c r="B11" s="63" t="s">
        <v>37</v>
      </c>
      <c r="C11" s="64"/>
      <c r="D11" s="53" t="s">
        <v>31</v>
      </c>
      <c r="E11" s="54"/>
      <c r="F11" s="20">
        <f>F15+F17</f>
        <v>23</v>
      </c>
      <c r="G11" s="20">
        <f>G15+G17</f>
        <v>18</v>
      </c>
      <c r="H11" s="20">
        <v>15</v>
      </c>
      <c r="I11" s="32">
        <v>12</v>
      </c>
      <c r="J11" s="32">
        <v>10</v>
      </c>
      <c r="K11" s="32">
        <v>18</v>
      </c>
      <c r="L11" s="32">
        <v>28</v>
      </c>
      <c r="M11" s="32">
        <v>28</v>
      </c>
      <c r="N11" s="32">
        <v>26</v>
      </c>
      <c r="O11" s="32">
        <v>22</v>
      </c>
      <c r="P11" s="32">
        <v>24</v>
      </c>
      <c r="Q11" s="32">
        <v>21</v>
      </c>
      <c r="R11" s="32">
        <v>16</v>
      </c>
      <c r="S11" s="32">
        <v>29</v>
      </c>
      <c r="T11" s="32">
        <v>35</v>
      </c>
      <c r="U11" s="32">
        <v>53</v>
      </c>
      <c r="V11" s="32">
        <v>36</v>
      </c>
      <c r="W11" s="32">
        <v>60</v>
      </c>
      <c r="X11" s="32">
        <v>39</v>
      </c>
      <c r="Y11" s="38">
        <v>45</v>
      </c>
      <c r="Z11" s="43">
        <v>54</v>
      </c>
      <c r="AA11" s="43">
        <v>54</v>
      </c>
      <c r="AB11" s="43">
        <v>45</v>
      </c>
      <c r="AC11" s="43">
        <v>83</v>
      </c>
      <c r="AD11" s="43">
        <v>84</v>
      </c>
      <c r="AE11" s="43">
        <v>115</v>
      </c>
      <c r="AF11" s="43">
        <v>84</v>
      </c>
      <c r="AG11" s="43">
        <v>121</v>
      </c>
      <c r="AH11" s="43">
        <v>106</v>
      </c>
    </row>
    <row r="12" spans="1:34" ht="18" customHeight="1" x14ac:dyDescent="0.15">
      <c r="A12" s="5"/>
      <c r="B12" s="65"/>
      <c r="C12" s="66"/>
      <c r="D12" s="55" t="s">
        <v>34</v>
      </c>
      <c r="E12" s="56"/>
      <c r="F12" s="18">
        <f t="shared" ref="F12:P12" si="5">SUM(F13:F14)</f>
        <v>15074</v>
      </c>
      <c r="G12" s="18">
        <f t="shared" si="5"/>
        <v>13767.47</v>
      </c>
      <c r="H12" s="18">
        <f t="shared" si="5"/>
        <v>7465.75</v>
      </c>
      <c r="I12" s="30">
        <f t="shared" si="5"/>
        <v>8965.14</v>
      </c>
      <c r="J12" s="30">
        <f t="shared" si="5"/>
        <v>7770</v>
      </c>
      <c r="K12" s="30">
        <f t="shared" si="5"/>
        <v>9414</v>
      </c>
      <c r="L12" s="30">
        <f t="shared" si="5"/>
        <v>23543.59</v>
      </c>
      <c r="M12" s="30">
        <f t="shared" si="5"/>
        <v>20292</v>
      </c>
      <c r="N12" s="30">
        <f t="shared" si="5"/>
        <v>23251</v>
      </c>
      <c r="O12" s="33">
        <f t="shared" si="5"/>
        <v>13642</v>
      </c>
      <c r="P12" s="33">
        <f t="shared" si="5"/>
        <v>16153</v>
      </c>
      <c r="Q12" s="33">
        <v>16044</v>
      </c>
      <c r="R12" s="33">
        <f>R13+R14</f>
        <v>13116</v>
      </c>
      <c r="S12" s="33">
        <v>23566</v>
      </c>
      <c r="T12" s="33">
        <v>26817.95</v>
      </c>
      <c r="U12" s="33">
        <v>25553.07</v>
      </c>
      <c r="V12" s="33">
        <v>23420.69</v>
      </c>
      <c r="W12" s="33">
        <f>SUM(W13:W14)</f>
        <v>41912.409999999996</v>
      </c>
      <c r="X12" s="30">
        <v>24087</v>
      </c>
      <c r="Y12" s="39">
        <v>33153</v>
      </c>
      <c r="Z12" s="43">
        <v>43070</v>
      </c>
      <c r="AA12" s="43">
        <v>43070</v>
      </c>
      <c r="AB12" s="43">
        <v>41807</v>
      </c>
      <c r="AC12" s="43">
        <v>50280</v>
      </c>
      <c r="AD12" s="43">
        <v>65415</v>
      </c>
      <c r="AE12" s="43">
        <v>74153</v>
      </c>
      <c r="AF12" s="43">
        <v>62320</v>
      </c>
      <c r="AG12" s="43">
        <v>87372</v>
      </c>
      <c r="AH12" s="43">
        <v>69548</v>
      </c>
    </row>
    <row r="13" spans="1:34" ht="18" customHeight="1" x14ac:dyDescent="0.15">
      <c r="A13" s="5"/>
      <c r="B13" s="65"/>
      <c r="C13" s="66"/>
      <c r="D13" s="5"/>
      <c r="E13" s="9" t="s">
        <v>29</v>
      </c>
      <c r="F13" s="19">
        <v>11173</v>
      </c>
      <c r="G13" s="23">
        <v>12050.47</v>
      </c>
      <c r="H13" s="19">
        <v>1384.25</v>
      </c>
      <c r="I13" s="31">
        <v>7867.03</v>
      </c>
      <c r="J13" s="31">
        <v>4691</v>
      </c>
      <c r="K13" s="31">
        <v>7922</v>
      </c>
      <c r="L13" s="31">
        <v>20964.59</v>
      </c>
      <c r="M13" s="31">
        <v>18219</v>
      </c>
      <c r="N13" s="31">
        <v>21808</v>
      </c>
      <c r="O13" s="31">
        <v>8465</v>
      </c>
      <c r="P13" s="31">
        <v>11125</v>
      </c>
      <c r="Q13" s="31">
        <v>13972</v>
      </c>
      <c r="R13" s="31">
        <v>10945</v>
      </c>
      <c r="S13" s="31">
        <v>21525</v>
      </c>
      <c r="T13" s="31">
        <v>22696</v>
      </c>
      <c r="U13" s="31">
        <v>22186.240000000002</v>
      </c>
      <c r="V13" s="31">
        <v>19255.39</v>
      </c>
      <c r="W13" s="31">
        <v>39379.64</v>
      </c>
      <c r="X13" s="31">
        <v>22339</v>
      </c>
      <c r="Y13" s="40">
        <v>28208</v>
      </c>
      <c r="Z13" s="43">
        <v>39634</v>
      </c>
      <c r="AA13" s="43">
        <v>39634</v>
      </c>
      <c r="AB13" s="43">
        <v>40460</v>
      </c>
      <c r="AC13" s="43">
        <v>37642</v>
      </c>
      <c r="AD13" s="43">
        <v>57428</v>
      </c>
      <c r="AE13" s="43">
        <v>66527</v>
      </c>
      <c r="AF13" s="43">
        <v>52201</v>
      </c>
      <c r="AG13" s="43">
        <v>65107</v>
      </c>
      <c r="AH13" s="43">
        <v>64231</v>
      </c>
    </row>
    <row r="14" spans="1:34" ht="18" customHeight="1" x14ac:dyDescent="0.15">
      <c r="A14" s="5"/>
      <c r="B14" s="65"/>
      <c r="C14" s="66"/>
      <c r="D14" s="11"/>
      <c r="E14" s="9" t="s">
        <v>35</v>
      </c>
      <c r="F14" s="19">
        <v>3901</v>
      </c>
      <c r="G14" s="23">
        <v>1717</v>
      </c>
      <c r="H14" s="19">
        <v>6081.5</v>
      </c>
      <c r="I14" s="31">
        <v>1098.1099999999999</v>
      </c>
      <c r="J14" s="31">
        <v>3079</v>
      </c>
      <c r="K14" s="31">
        <v>1492</v>
      </c>
      <c r="L14" s="31">
        <v>2579</v>
      </c>
      <c r="M14" s="31">
        <v>2073</v>
      </c>
      <c r="N14" s="31">
        <v>1443</v>
      </c>
      <c r="O14" s="31">
        <v>5177</v>
      </c>
      <c r="P14" s="31">
        <v>5028</v>
      </c>
      <c r="Q14" s="31">
        <v>2072</v>
      </c>
      <c r="R14" s="31">
        <v>2171</v>
      </c>
      <c r="S14" s="31">
        <v>2041</v>
      </c>
      <c r="T14" s="31">
        <v>4121.95</v>
      </c>
      <c r="U14" s="31">
        <v>3366.83</v>
      </c>
      <c r="V14" s="31">
        <v>4165.3</v>
      </c>
      <c r="W14" s="31">
        <v>2532.77</v>
      </c>
      <c r="X14" s="31">
        <v>1748</v>
      </c>
      <c r="Y14" s="40">
        <v>4945</v>
      </c>
      <c r="Z14" s="43">
        <v>3436</v>
      </c>
      <c r="AA14" s="43">
        <v>3436</v>
      </c>
      <c r="AB14" s="43">
        <v>1347</v>
      </c>
      <c r="AC14" s="43">
        <v>12638</v>
      </c>
      <c r="AD14" s="43">
        <v>7987</v>
      </c>
      <c r="AE14" s="43">
        <v>7626</v>
      </c>
      <c r="AF14" s="43">
        <v>10119</v>
      </c>
      <c r="AG14" s="43">
        <v>22265</v>
      </c>
      <c r="AH14" s="43">
        <v>5317</v>
      </c>
    </row>
    <row r="15" spans="1:34" ht="18" customHeight="1" x14ac:dyDescent="0.15">
      <c r="A15" s="5"/>
      <c r="B15" s="7"/>
      <c r="C15" s="69" t="s">
        <v>16</v>
      </c>
      <c r="D15" s="57" t="s">
        <v>31</v>
      </c>
      <c r="E15" s="57"/>
      <c r="F15" s="19">
        <v>9</v>
      </c>
      <c r="G15" s="23">
        <v>8</v>
      </c>
      <c r="H15" s="19">
        <v>12</v>
      </c>
      <c r="I15" s="31">
        <v>4</v>
      </c>
      <c r="J15" s="31">
        <v>4</v>
      </c>
      <c r="K15" s="31">
        <v>9</v>
      </c>
      <c r="L15" s="31">
        <v>12</v>
      </c>
      <c r="M15" s="31">
        <v>10</v>
      </c>
      <c r="N15" s="31">
        <v>7</v>
      </c>
      <c r="O15" s="31">
        <v>5</v>
      </c>
      <c r="P15" s="31">
        <v>4</v>
      </c>
      <c r="Q15" s="31">
        <v>6</v>
      </c>
      <c r="R15" s="31">
        <v>8</v>
      </c>
      <c r="S15" s="31">
        <v>6</v>
      </c>
      <c r="T15" s="31">
        <v>11</v>
      </c>
      <c r="U15" s="31">
        <v>12</v>
      </c>
      <c r="V15" s="31">
        <v>11</v>
      </c>
      <c r="W15" s="31">
        <v>16</v>
      </c>
      <c r="X15" s="31">
        <v>10</v>
      </c>
      <c r="Y15" s="40">
        <v>13</v>
      </c>
      <c r="Z15" s="43">
        <v>22</v>
      </c>
      <c r="AA15" s="43">
        <v>22</v>
      </c>
      <c r="AB15" s="43">
        <v>16</v>
      </c>
      <c r="AC15" s="43">
        <v>36</v>
      </c>
      <c r="AD15" s="43">
        <v>30</v>
      </c>
      <c r="AE15" s="43">
        <v>26</v>
      </c>
      <c r="AF15" s="43">
        <v>29</v>
      </c>
      <c r="AG15" s="43">
        <v>37</v>
      </c>
      <c r="AH15" s="43">
        <v>26</v>
      </c>
    </row>
    <row r="16" spans="1:34" ht="18" customHeight="1" x14ac:dyDescent="0.15">
      <c r="A16" s="5"/>
      <c r="B16" s="7"/>
      <c r="C16" s="69"/>
      <c r="D16" s="57" t="s">
        <v>34</v>
      </c>
      <c r="E16" s="57"/>
      <c r="F16" s="19">
        <v>6488</v>
      </c>
      <c r="G16" s="23">
        <v>7439</v>
      </c>
      <c r="H16" s="19">
        <v>6639.75</v>
      </c>
      <c r="I16" s="31">
        <v>4772</v>
      </c>
      <c r="J16" s="31">
        <v>4298</v>
      </c>
      <c r="K16" s="31">
        <v>5049</v>
      </c>
      <c r="L16" s="31">
        <v>13181</v>
      </c>
      <c r="M16" s="31">
        <v>6443.7</v>
      </c>
      <c r="N16" s="31">
        <v>6258</v>
      </c>
      <c r="O16" s="31">
        <v>5005</v>
      </c>
      <c r="P16" s="31">
        <v>3181</v>
      </c>
      <c r="Q16" s="31">
        <v>4877</v>
      </c>
      <c r="R16" s="31">
        <v>6884</v>
      </c>
      <c r="S16" s="31">
        <v>6184</v>
      </c>
      <c r="T16" s="31">
        <v>5576</v>
      </c>
      <c r="U16" s="31">
        <v>7273.76</v>
      </c>
      <c r="V16" s="31">
        <v>8456.76</v>
      </c>
      <c r="W16" s="31">
        <v>9568.64</v>
      </c>
      <c r="X16" s="31">
        <v>5422</v>
      </c>
      <c r="Y16" s="40">
        <v>8924</v>
      </c>
      <c r="Z16" s="43">
        <v>22309</v>
      </c>
      <c r="AA16" s="43">
        <v>22309</v>
      </c>
      <c r="AB16" s="43">
        <v>23385</v>
      </c>
      <c r="AC16" s="43">
        <v>23417</v>
      </c>
      <c r="AD16" s="43">
        <v>26133</v>
      </c>
      <c r="AE16" s="43">
        <v>18482</v>
      </c>
      <c r="AF16" s="43">
        <v>23818</v>
      </c>
      <c r="AG16" s="43">
        <v>22355</v>
      </c>
      <c r="AH16" s="43">
        <v>17730</v>
      </c>
    </row>
    <row r="17" spans="1:34" ht="18" customHeight="1" x14ac:dyDescent="0.15">
      <c r="A17" s="5"/>
      <c r="B17" s="7"/>
      <c r="C17" s="69" t="s">
        <v>1</v>
      </c>
      <c r="D17" s="57" t="s">
        <v>31</v>
      </c>
      <c r="E17" s="57"/>
      <c r="F17" s="19">
        <v>14</v>
      </c>
      <c r="G17" s="23">
        <v>10</v>
      </c>
      <c r="H17" s="19">
        <v>3</v>
      </c>
      <c r="I17" s="31">
        <v>8</v>
      </c>
      <c r="J17" s="31">
        <v>6</v>
      </c>
      <c r="K17" s="31">
        <v>9</v>
      </c>
      <c r="L17" s="31">
        <v>16</v>
      </c>
      <c r="M17" s="31">
        <v>18</v>
      </c>
      <c r="N17" s="31">
        <v>19</v>
      </c>
      <c r="O17" s="31">
        <v>17</v>
      </c>
      <c r="P17" s="31">
        <v>20</v>
      </c>
      <c r="Q17" s="31">
        <v>15</v>
      </c>
      <c r="R17" s="31">
        <v>8</v>
      </c>
      <c r="S17" s="31">
        <v>23</v>
      </c>
      <c r="T17" s="31">
        <v>24</v>
      </c>
      <c r="U17" s="31">
        <v>41</v>
      </c>
      <c r="V17" s="31">
        <v>25</v>
      </c>
      <c r="W17" s="31">
        <v>44</v>
      </c>
      <c r="X17" s="31">
        <v>29</v>
      </c>
      <c r="Y17" s="40">
        <v>32</v>
      </c>
      <c r="Z17" s="43">
        <v>32</v>
      </c>
      <c r="AA17" s="43">
        <v>32</v>
      </c>
      <c r="AB17" s="43">
        <v>29</v>
      </c>
      <c r="AC17" s="43">
        <v>47</v>
      </c>
      <c r="AD17" s="43">
        <v>54</v>
      </c>
      <c r="AE17" s="43">
        <v>89</v>
      </c>
      <c r="AF17" s="43">
        <v>55</v>
      </c>
      <c r="AG17" s="43">
        <v>84</v>
      </c>
      <c r="AH17" s="43">
        <v>80</v>
      </c>
    </row>
    <row r="18" spans="1:34" ht="18" customHeight="1" x14ac:dyDescent="0.15">
      <c r="A18" s="5"/>
      <c r="B18" s="8"/>
      <c r="C18" s="69"/>
      <c r="D18" s="57" t="s">
        <v>34</v>
      </c>
      <c r="E18" s="57"/>
      <c r="F18" s="19">
        <v>8586</v>
      </c>
      <c r="G18" s="23">
        <v>6328.47</v>
      </c>
      <c r="H18" s="19">
        <v>826</v>
      </c>
      <c r="I18" s="31">
        <v>4193.1400000000003</v>
      </c>
      <c r="J18" s="31">
        <v>3472</v>
      </c>
      <c r="K18" s="31">
        <v>4365</v>
      </c>
      <c r="L18" s="31">
        <v>10362.59</v>
      </c>
      <c r="M18" s="31">
        <v>13848</v>
      </c>
      <c r="N18" s="31">
        <v>16993</v>
      </c>
      <c r="O18" s="31">
        <v>8638</v>
      </c>
      <c r="P18" s="31">
        <v>12972</v>
      </c>
      <c r="Q18" s="31">
        <v>11167</v>
      </c>
      <c r="R18" s="31">
        <v>6232</v>
      </c>
      <c r="S18" s="31">
        <v>17382</v>
      </c>
      <c r="T18" s="31">
        <v>21241.95</v>
      </c>
      <c r="U18" s="31">
        <v>18279.310000000001</v>
      </c>
      <c r="V18" s="31">
        <v>14963.93</v>
      </c>
      <c r="W18" s="31">
        <v>32343.77</v>
      </c>
      <c r="X18" s="31">
        <v>18665</v>
      </c>
      <c r="Y18" s="40">
        <v>24229</v>
      </c>
      <c r="Z18" s="43">
        <v>20761</v>
      </c>
      <c r="AA18" s="43">
        <v>20761</v>
      </c>
      <c r="AB18" s="43">
        <v>18422</v>
      </c>
      <c r="AC18" s="43">
        <v>26863</v>
      </c>
      <c r="AD18" s="43">
        <v>39282</v>
      </c>
      <c r="AE18" s="43">
        <v>55671</v>
      </c>
      <c r="AF18" s="43">
        <v>38502</v>
      </c>
      <c r="AG18" s="43">
        <v>65017</v>
      </c>
      <c r="AH18" s="43">
        <v>51818</v>
      </c>
    </row>
    <row r="19" spans="1:34" ht="18" customHeight="1" x14ac:dyDescent="0.15">
      <c r="A19" s="5"/>
      <c r="B19" s="63" t="s">
        <v>38</v>
      </c>
      <c r="C19" s="64"/>
      <c r="D19" s="53" t="s">
        <v>31</v>
      </c>
      <c r="E19" s="54"/>
      <c r="F19" s="20">
        <f>F23+F25</f>
        <v>43</v>
      </c>
      <c r="G19" s="24">
        <f>G23+G25</f>
        <v>35</v>
      </c>
      <c r="H19" s="20">
        <v>49</v>
      </c>
      <c r="I19" s="32">
        <v>46</v>
      </c>
      <c r="J19" s="32">
        <v>52</v>
      </c>
      <c r="K19" s="32">
        <v>58</v>
      </c>
      <c r="L19" s="32">
        <v>48</v>
      </c>
      <c r="M19" s="32">
        <v>53</v>
      </c>
      <c r="N19" s="32">
        <v>40</v>
      </c>
      <c r="O19" s="32">
        <v>38</v>
      </c>
      <c r="P19" s="32">
        <v>34</v>
      </c>
      <c r="Q19" s="32">
        <v>43</v>
      </c>
      <c r="R19" s="32">
        <v>22</v>
      </c>
      <c r="S19" s="32">
        <v>40</v>
      </c>
      <c r="T19" s="32">
        <v>64</v>
      </c>
      <c r="U19" s="32">
        <v>95</v>
      </c>
      <c r="V19" s="32">
        <v>63</v>
      </c>
      <c r="W19" s="32">
        <v>57</v>
      </c>
      <c r="X19" s="32">
        <v>69</v>
      </c>
      <c r="Y19" s="38">
        <v>70</v>
      </c>
      <c r="Z19" s="43">
        <v>46</v>
      </c>
      <c r="AA19" s="43">
        <v>46</v>
      </c>
      <c r="AB19" s="43">
        <v>52</v>
      </c>
      <c r="AC19" s="43">
        <v>61</v>
      </c>
      <c r="AD19" s="43">
        <v>74</v>
      </c>
      <c r="AE19" s="43">
        <v>62</v>
      </c>
      <c r="AF19" s="43">
        <v>79</v>
      </c>
      <c r="AG19" s="43">
        <v>107</v>
      </c>
      <c r="AH19" s="43">
        <v>64</v>
      </c>
    </row>
    <row r="20" spans="1:34" ht="18" customHeight="1" x14ac:dyDescent="0.15">
      <c r="A20" s="5"/>
      <c r="B20" s="65"/>
      <c r="C20" s="66"/>
      <c r="D20" s="55" t="s">
        <v>34</v>
      </c>
      <c r="E20" s="56"/>
      <c r="F20" s="18">
        <f t="shared" ref="F20:P20" si="6">SUM(F21:F22)</f>
        <v>73166.36</v>
      </c>
      <c r="G20" s="25">
        <f t="shared" si="6"/>
        <v>42232</v>
      </c>
      <c r="H20" s="18">
        <f t="shared" si="6"/>
        <v>65698.42</v>
      </c>
      <c r="I20" s="30">
        <f t="shared" si="6"/>
        <v>75301</v>
      </c>
      <c r="J20" s="30">
        <f t="shared" si="6"/>
        <v>62682.9</v>
      </c>
      <c r="K20" s="30">
        <f t="shared" si="6"/>
        <v>68473</v>
      </c>
      <c r="L20" s="30">
        <f t="shared" si="6"/>
        <v>38786.189999999995</v>
      </c>
      <c r="M20" s="30">
        <f t="shared" si="6"/>
        <v>55064.460000000006</v>
      </c>
      <c r="N20" s="30">
        <f t="shared" si="6"/>
        <v>42824</v>
      </c>
      <c r="O20" s="33">
        <f t="shared" si="6"/>
        <v>34290</v>
      </c>
      <c r="P20" s="33">
        <f t="shared" si="6"/>
        <v>20952</v>
      </c>
      <c r="Q20" s="33">
        <v>33068</v>
      </c>
      <c r="R20" s="33">
        <f>R21+R22</f>
        <v>17450</v>
      </c>
      <c r="S20" s="33">
        <v>35047</v>
      </c>
      <c r="T20" s="33">
        <v>58197.29</v>
      </c>
      <c r="U20" s="33">
        <v>77367.39</v>
      </c>
      <c r="V20" s="33">
        <v>56388.4</v>
      </c>
      <c r="W20" s="33">
        <f>SUM(W21:W22)</f>
        <v>33469.57</v>
      </c>
      <c r="X20" s="30">
        <v>65188</v>
      </c>
      <c r="Y20" s="39">
        <v>44225</v>
      </c>
      <c r="Z20" s="43">
        <v>36266</v>
      </c>
      <c r="AA20" s="43">
        <v>36266</v>
      </c>
      <c r="AB20" s="43">
        <v>42608</v>
      </c>
      <c r="AC20" s="43">
        <v>37076</v>
      </c>
      <c r="AD20" s="43">
        <v>102230</v>
      </c>
      <c r="AE20" s="43">
        <v>59482</v>
      </c>
      <c r="AF20" s="43">
        <v>60615</v>
      </c>
      <c r="AG20" s="43">
        <v>97809</v>
      </c>
      <c r="AH20" s="43">
        <v>54275</v>
      </c>
    </row>
    <row r="21" spans="1:34" ht="18" customHeight="1" x14ac:dyDescent="0.15">
      <c r="A21" s="5"/>
      <c r="B21" s="65"/>
      <c r="C21" s="66"/>
      <c r="D21" s="5"/>
      <c r="E21" s="9" t="s">
        <v>29</v>
      </c>
      <c r="F21" s="19">
        <v>67786.34</v>
      </c>
      <c r="G21" s="23">
        <v>33543</v>
      </c>
      <c r="H21" s="19">
        <v>56397.42</v>
      </c>
      <c r="I21" s="31">
        <v>69600</v>
      </c>
      <c r="J21" s="31">
        <v>53465.43</v>
      </c>
      <c r="K21" s="31">
        <v>62110</v>
      </c>
      <c r="L21" s="31">
        <v>32961.199999999997</v>
      </c>
      <c r="M21" s="31">
        <v>47019.41</v>
      </c>
      <c r="N21" s="31">
        <v>36126</v>
      </c>
      <c r="O21" s="31">
        <v>28940</v>
      </c>
      <c r="P21" s="31">
        <v>17123</v>
      </c>
      <c r="Q21" s="31">
        <v>31901</v>
      </c>
      <c r="R21" s="31">
        <v>14826</v>
      </c>
      <c r="S21" s="31">
        <v>27177</v>
      </c>
      <c r="T21" s="31">
        <v>48197.29</v>
      </c>
      <c r="U21" s="31">
        <v>69816.800000000003</v>
      </c>
      <c r="V21" s="31">
        <v>41136.629999999997</v>
      </c>
      <c r="W21" s="31">
        <v>29306.959999999999</v>
      </c>
      <c r="X21" s="31">
        <v>50146</v>
      </c>
      <c r="Y21" s="40">
        <v>32069</v>
      </c>
      <c r="Z21" s="43">
        <v>29809</v>
      </c>
      <c r="AA21" s="43">
        <v>29809</v>
      </c>
      <c r="AB21" s="43">
        <v>31376</v>
      </c>
      <c r="AC21" s="43">
        <v>34235</v>
      </c>
      <c r="AD21" s="43">
        <v>86327</v>
      </c>
      <c r="AE21" s="43">
        <v>52750</v>
      </c>
      <c r="AF21" s="43">
        <v>50912</v>
      </c>
      <c r="AG21" s="43">
        <v>75972</v>
      </c>
      <c r="AH21" s="43">
        <v>44991</v>
      </c>
    </row>
    <row r="22" spans="1:34" ht="18" customHeight="1" x14ac:dyDescent="0.15">
      <c r="A22" s="5"/>
      <c r="B22" s="65"/>
      <c r="C22" s="66"/>
      <c r="D22" s="11"/>
      <c r="E22" s="9" t="s">
        <v>35</v>
      </c>
      <c r="F22" s="19">
        <v>5380.02</v>
      </c>
      <c r="G22" s="23">
        <v>8689</v>
      </c>
      <c r="H22" s="19">
        <v>9301</v>
      </c>
      <c r="I22" s="31">
        <v>5701</v>
      </c>
      <c r="J22" s="31">
        <v>9217.4699999999993</v>
      </c>
      <c r="K22" s="31">
        <v>6363</v>
      </c>
      <c r="L22" s="31">
        <v>5824.99</v>
      </c>
      <c r="M22" s="31">
        <v>8045.05</v>
      </c>
      <c r="N22" s="31">
        <v>6698</v>
      </c>
      <c r="O22" s="31">
        <v>5350</v>
      </c>
      <c r="P22" s="31">
        <v>3829</v>
      </c>
      <c r="Q22" s="31">
        <v>1167</v>
      </c>
      <c r="R22" s="31">
        <v>2624</v>
      </c>
      <c r="S22" s="31">
        <v>7830</v>
      </c>
      <c r="T22" s="31">
        <v>10000</v>
      </c>
      <c r="U22" s="31">
        <v>7550.59</v>
      </c>
      <c r="V22" s="31">
        <v>15251.77</v>
      </c>
      <c r="W22" s="31">
        <v>4162.6099999999997</v>
      </c>
      <c r="X22" s="31">
        <v>15042</v>
      </c>
      <c r="Y22" s="40">
        <v>12156</v>
      </c>
      <c r="Z22" s="43">
        <v>6457</v>
      </c>
      <c r="AA22" s="43">
        <v>6457</v>
      </c>
      <c r="AB22" s="43">
        <v>11232</v>
      </c>
      <c r="AC22" s="43">
        <v>2841</v>
      </c>
      <c r="AD22" s="43">
        <v>15903</v>
      </c>
      <c r="AE22" s="43">
        <v>6732</v>
      </c>
      <c r="AF22" s="43">
        <v>9703</v>
      </c>
      <c r="AG22" s="43">
        <v>21837</v>
      </c>
      <c r="AH22" s="43">
        <v>9284</v>
      </c>
    </row>
    <row r="23" spans="1:34" ht="18" customHeight="1" x14ac:dyDescent="0.15">
      <c r="A23" s="5"/>
      <c r="B23" s="7"/>
      <c r="C23" s="69" t="s">
        <v>16</v>
      </c>
      <c r="D23" s="57" t="s">
        <v>31</v>
      </c>
      <c r="E23" s="57"/>
      <c r="F23" s="19">
        <v>18</v>
      </c>
      <c r="G23" s="23">
        <v>16</v>
      </c>
      <c r="H23" s="19">
        <v>23</v>
      </c>
      <c r="I23" s="31">
        <v>29</v>
      </c>
      <c r="J23" s="31">
        <v>25</v>
      </c>
      <c r="K23" s="31">
        <v>37</v>
      </c>
      <c r="L23" s="31">
        <v>21</v>
      </c>
      <c r="M23" s="31">
        <v>16</v>
      </c>
      <c r="N23" s="31">
        <v>16</v>
      </c>
      <c r="O23" s="31">
        <v>11</v>
      </c>
      <c r="P23" s="31">
        <v>13</v>
      </c>
      <c r="Q23" s="31">
        <v>26</v>
      </c>
      <c r="R23" s="31">
        <v>12</v>
      </c>
      <c r="S23" s="31">
        <v>13</v>
      </c>
      <c r="T23" s="31">
        <v>30</v>
      </c>
      <c r="U23" s="31">
        <v>31</v>
      </c>
      <c r="V23" s="31">
        <v>23</v>
      </c>
      <c r="W23" s="31">
        <v>24</v>
      </c>
      <c r="X23" s="31">
        <v>31</v>
      </c>
      <c r="Y23" s="40">
        <v>25</v>
      </c>
      <c r="Z23" s="43">
        <v>26</v>
      </c>
      <c r="AA23" s="43">
        <v>26</v>
      </c>
      <c r="AB23" s="43">
        <v>20</v>
      </c>
      <c r="AC23" s="43">
        <v>29</v>
      </c>
      <c r="AD23" s="43">
        <v>31</v>
      </c>
      <c r="AE23" s="43">
        <v>32</v>
      </c>
      <c r="AF23" s="43">
        <v>24</v>
      </c>
      <c r="AG23" s="43">
        <v>31</v>
      </c>
      <c r="AH23" s="43">
        <v>31</v>
      </c>
    </row>
    <row r="24" spans="1:34" ht="18" customHeight="1" x14ac:dyDescent="0.15">
      <c r="A24" s="5"/>
      <c r="B24" s="7"/>
      <c r="C24" s="69"/>
      <c r="D24" s="57" t="s">
        <v>34</v>
      </c>
      <c r="E24" s="57"/>
      <c r="F24" s="19">
        <v>52282.49</v>
      </c>
      <c r="G24" s="23">
        <v>24171</v>
      </c>
      <c r="H24" s="19">
        <v>44108.91</v>
      </c>
      <c r="I24" s="31">
        <v>41773</v>
      </c>
      <c r="J24" s="31">
        <v>39929.9</v>
      </c>
      <c r="K24" s="31">
        <v>42805</v>
      </c>
      <c r="L24" s="31">
        <v>24586.11</v>
      </c>
      <c r="M24" s="31">
        <v>24454.66</v>
      </c>
      <c r="N24" s="31">
        <v>15645</v>
      </c>
      <c r="O24" s="31">
        <v>13066</v>
      </c>
      <c r="P24" s="31">
        <v>10176</v>
      </c>
      <c r="Q24" s="31">
        <v>23298</v>
      </c>
      <c r="R24" s="31">
        <v>12350</v>
      </c>
      <c r="S24" s="31">
        <v>12611</v>
      </c>
      <c r="T24" s="31">
        <v>29910.62</v>
      </c>
      <c r="U24" s="31">
        <v>26443.84</v>
      </c>
      <c r="V24" s="31">
        <v>19493.47</v>
      </c>
      <c r="W24" s="31">
        <v>14847.43</v>
      </c>
      <c r="X24" s="31">
        <v>35670</v>
      </c>
      <c r="Y24" s="40">
        <v>16666</v>
      </c>
      <c r="Z24" s="43">
        <v>19483</v>
      </c>
      <c r="AA24" s="43">
        <v>19483</v>
      </c>
      <c r="AB24" s="43">
        <v>11995</v>
      </c>
      <c r="AC24" s="43">
        <v>22767</v>
      </c>
      <c r="AD24" s="43">
        <v>56389</v>
      </c>
      <c r="AE24" s="43">
        <v>30916</v>
      </c>
      <c r="AF24" s="43">
        <v>23224</v>
      </c>
      <c r="AG24" s="43">
        <v>33071</v>
      </c>
      <c r="AH24" s="43">
        <v>33681</v>
      </c>
    </row>
    <row r="25" spans="1:34" ht="18" customHeight="1" x14ac:dyDescent="0.15">
      <c r="A25" s="5"/>
      <c r="B25" s="7"/>
      <c r="C25" s="69" t="s">
        <v>1</v>
      </c>
      <c r="D25" s="57" t="s">
        <v>31</v>
      </c>
      <c r="E25" s="57"/>
      <c r="F25" s="19">
        <v>25</v>
      </c>
      <c r="G25" s="19">
        <v>19</v>
      </c>
      <c r="H25" s="19">
        <v>26</v>
      </c>
      <c r="I25" s="31">
        <v>17</v>
      </c>
      <c r="J25" s="31">
        <v>27</v>
      </c>
      <c r="K25" s="31">
        <v>21</v>
      </c>
      <c r="L25" s="31">
        <v>27</v>
      </c>
      <c r="M25" s="31">
        <v>37</v>
      </c>
      <c r="N25" s="31">
        <v>24</v>
      </c>
      <c r="O25" s="31">
        <v>27</v>
      </c>
      <c r="P25" s="31">
        <v>21</v>
      </c>
      <c r="Q25" s="31">
        <v>17</v>
      </c>
      <c r="R25" s="31">
        <v>10</v>
      </c>
      <c r="S25" s="31">
        <v>27</v>
      </c>
      <c r="T25" s="31">
        <v>34</v>
      </c>
      <c r="U25" s="31">
        <v>64</v>
      </c>
      <c r="V25" s="31">
        <v>40</v>
      </c>
      <c r="W25" s="31">
        <v>33</v>
      </c>
      <c r="X25" s="31">
        <v>38</v>
      </c>
      <c r="Y25" s="40">
        <v>45</v>
      </c>
      <c r="Z25" s="43">
        <v>20</v>
      </c>
      <c r="AA25" s="43">
        <v>20</v>
      </c>
      <c r="AB25" s="43">
        <v>32</v>
      </c>
      <c r="AC25" s="43">
        <v>32</v>
      </c>
      <c r="AD25" s="43">
        <v>43</v>
      </c>
      <c r="AE25" s="43">
        <v>30</v>
      </c>
      <c r="AF25" s="43">
        <v>55</v>
      </c>
      <c r="AG25" s="43">
        <v>76</v>
      </c>
      <c r="AH25" s="43">
        <v>33</v>
      </c>
    </row>
    <row r="26" spans="1:34" ht="18" customHeight="1" x14ac:dyDescent="0.15">
      <c r="A26" s="5"/>
      <c r="B26" s="7"/>
      <c r="C26" s="70"/>
      <c r="D26" s="57" t="s">
        <v>34</v>
      </c>
      <c r="E26" s="57"/>
      <c r="F26" s="19">
        <v>20883.87</v>
      </c>
      <c r="G26" s="19">
        <v>18061</v>
      </c>
      <c r="H26" s="19">
        <v>21589.51</v>
      </c>
      <c r="I26" s="31">
        <v>33528</v>
      </c>
      <c r="J26" s="31">
        <v>22753</v>
      </c>
      <c r="K26" s="31">
        <v>25668</v>
      </c>
      <c r="L26" s="31">
        <v>14200.08</v>
      </c>
      <c r="M26" s="31">
        <v>30609.8</v>
      </c>
      <c r="N26" s="31">
        <v>27179</v>
      </c>
      <c r="O26" s="31">
        <v>21224</v>
      </c>
      <c r="P26" s="31">
        <v>10776</v>
      </c>
      <c r="Q26" s="31">
        <v>9770</v>
      </c>
      <c r="R26" s="31">
        <v>5100</v>
      </c>
      <c r="S26" s="31">
        <v>22436</v>
      </c>
      <c r="T26" s="31">
        <v>28286.67</v>
      </c>
      <c r="U26" s="31">
        <v>50923.55</v>
      </c>
      <c r="V26" s="31">
        <v>36894.93</v>
      </c>
      <c r="W26" s="31">
        <v>18622.14</v>
      </c>
      <c r="X26" s="31">
        <v>29518</v>
      </c>
      <c r="Y26" s="40">
        <v>27559</v>
      </c>
      <c r="Z26" s="43">
        <v>16783</v>
      </c>
      <c r="AA26" s="43">
        <v>16783</v>
      </c>
      <c r="AB26" s="43">
        <v>30613</v>
      </c>
      <c r="AC26" s="43">
        <v>14309</v>
      </c>
      <c r="AD26" s="43">
        <v>45841</v>
      </c>
      <c r="AE26" s="43">
        <v>28566</v>
      </c>
      <c r="AF26" s="43">
        <v>37391</v>
      </c>
      <c r="AG26" s="43">
        <v>64738</v>
      </c>
      <c r="AH26" s="43">
        <v>20594</v>
      </c>
    </row>
    <row r="27" spans="1:34" ht="18" customHeight="1" x14ac:dyDescent="0.15">
      <c r="A27" s="71" t="s">
        <v>39</v>
      </c>
      <c r="B27" s="72"/>
      <c r="C27" s="73"/>
      <c r="D27" s="53" t="s">
        <v>31</v>
      </c>
      <c r="E27" s="54"/>
      <c r="F27" s="20">
        <v>0</v>
      </c>
      <c r="G27" s="20">
        <v>0</v>
      </c>
      <c r="H27" s="20">
        <v>0</v>
      </c>
      <c r="I27" s="32">
        <v>1</v>
      </c>
      <c r="J27" s="32">
        <v>2</v>
      </c>
      <c r="K27" s="32">
        <v>1</v>
      </c>
      <c r="L27" s="32">
        <v>2</v>
      </c>
      <c r="M27" s="32">
        <v>3</v>
      </c>
      <c r="N27" s="32">
        <v>2</v>
      </c>
      <c r="O27" s="32">
        <v>0</v>
      </c>
      <c r="P27" s="32">
        <v>1</v>
      </c>
      <c r="Q27" s="32">
        <v>3</v>
      </c>
      <c r="R27" s="32">
        <v>4</v>
      </c>
      <c r="S27" s="32">
        <v>3</v>
      </c>
      <c r="T27" s="32">
        <v>14</v>
      </c>
      <c r="U27" s="32">
        <v>17</v>
      </c>
      <c r="V27" s="32">
        <v>9</v>
      </c>
      <c r="W27" s="32">
        <v>2</v>
      </c>
      <c r="X27" s="32">
        <v>11</v>
      </c>
      <c r="Y27" s="38">
        <v>6</v>
      </c>
      <c r="Z27" s="43">
        <v>3</v>
      </c>
      <c r="AA27" s="43">
        <v>3</v>
      </c>
      <c r="AB27" s="43">
        <v>7</v>
      </c>
      <c r="AC27" s="43">
        <v>9</v>
      </c>
      <c r="AD27" s="43">
        <v>23</v>
      </c>
      <c r="AE27" s="43">
        <v>9</v>
      </c>
      <c r="AF27" s="43">
        <v>13</v>
      </c>
      <c r="AG27" s="43">
        <v>6</v>
      </c>
      <c r="AH27" s="43">
        <v>6</v>
      </c>
    </row>
    <row r="28" spans="1:34" ht="18" customHeight="1" x14ac:dyDescent="0.15">
      <c r="A28" s="74"/>
      <c r="B28" s="75"/>
      <c r="C28" s="76"/>
      <c r="D28" s="55" t="s">
        <v>34</v>
      </c>
      <c r="E28" s="56"/>
      <c r="F28" s="18">
        <v>0</v>
      </c>
      <c r="G28" s="18">
        <v>0</v>
      </c>
      <c r="H28" s="18">
        <f>SUM(H29:H30)</f>
        <v>0</v>
      </c>
      <c r="I28" s="30">
        <f>SUM(I29:I30)</f>
        <v>700</v>
      </c>
      <c r="J28" s="30">
        <f>SUM(J29:J30)</f>
        <v>7529</v>
      </c>
      <c r="K28" s="30">
        <v>11</v>
      </c>
      <c r="L28" s="30">
        <f>SUM(L29:L30)</f>
        <v>321.3</v>
      </c>
      <c r="M28" s="30">
        <f>SUM(M29:M30)</f>
        <v>5617.44</v>
      </c>
      <c r="N28" s="30">
        <f>SUM(N29:N30)</f>
        <v>1724</v>
      </c>
      <c r="O28" s="33">
        <v>0</v>
      </c>
      <c r="P28" s="33">
        <v>50</v>
      </c>
      <c r="Q28" s="33">
        <v>3332</v>
      </c>
      <c r="R28" s="33">
        <f>R29+R30</f>
        <v>3696</v>
      </c>
      <c r="S28" s="33">
        <v>3551</v>
      </c>
      <c r="T28" s="33">
        <v>6158.55</v>
      </c>
      <c r="U28" s="33">
        <v>14943.45</v>
      </c>
      <c r="V28" s="33">
        <v>10617.24</v>
      </c>
      <c r="W28" s="33">
        <f>SUM(W29:W30)</f>
        <v>438</v>
      </c>
      <c r="X28" s="30">
        <v>11378</v>
      </c>
      <c r="Y28" s="39">
        <v>5261</v>
      </c>
      <c r="Z28" s="43">
        <v>293</v>
      </c>
      <c r="AA28" s="43">
        <v>293</v>
      </c>
      <c r="AB28" s="43">
        <v>9955</v>
      </c>
      <c r="AC28" s="43">
        <v>5659</v>
      </c>
      <c r="AD28" s="43">
        <v>6899</v>
      </c>
      <c r="AE28" s="43">
        <v>3837</v>
      </c>
      <c r="AF28" s="43">
        <v>2902</v>
      </c>
      <c r="AG28" s="43">
        <v>5307</v>
      </c>
      <c r="AH28" s="43">
        <v>4813</v>
      </c>
    </row>
    <row r="29" spans="1:34" ht="18" customHeight="1" x14ac:dyDescent="0.15">
      <c r="A29" s="74"/>
      <c r="B29" s="75"/>
      <c r="C29" s="76"/>
      <c r="D29" s="5"/>
      <c r="E29" s="9" t="s">
        <v>29</v>
      </c>
      <c r="F29" s="19">
        <v>0</v>
      </c>
      <c r="G29" s="19">
        <v>0</v>
      </c>
      <c r="H29" s="19">
        <v>0</v>
      </c>
      <c r="I29" s="31">
        <v>700</v>
      </c>
      <c r="J29" s="31">
        <v>3317</v>
      </c>
      <c r="K29" s="31">
        <v>11</v>
      </c>
      <c r="L29" s="31">
        <v>242.3</v>
      </c>
      <c r="M29" s="31">
        <v>5617.44</v>
      </c>
      <c r="N29" s="31">
        <v>1724</v>
      </c>
      <c r="O29" s="31">
        <v>0</v>
      </c>
      <c r="P29" s="31">
        <v>35</v>
      </c>
      <c r="Q29" s="31">
        <v>3332</v>
      </c>
      <c r="R29" s="31">
        <v>3681</v>
      </c>
      <c r="S29" s="31">
        <v>3289</v>
      </c>
      <c r="T29" s="31">
        <v>4077.46</v>
      </c>
      <c r="U29" s="31">
        <v>13920.32</v>
      </c>
      <c r="V29" s="31">
        <v>7942.77</v>
      </c>
      <c r="W29" s="31">
        <v>438</v>
      </c>
      <c r="X29" s="31">
        <v>10683</v>
      </c>
      <c r="Y29" s="40">
        <v>2782</v>
      </c>
      <c r="Z29" s="43">
        <v>42</v>
      </c>
      <c r="AA29" s="43">
        <v>42</v>
      </c>
      <c r="AB29" s="43">
        <v>9813</v>
      </c>
      <c r="AC29" s="43">
        <v>5247</v>
      </c>
      <c r="AD29" s="43">
        <v>6451</v>
      </c>
      <c r="AE29" s="43">
        <v>2288</v>
      </c>
      <c r="AF29" s="43">
        <v>2563</v>
      </c>
      <c r="AG29" s="43">
        <v>5206</v>
      </c>
      <c r="AH29" s="43">
        <v>4813</v>
      </c>
    </row>
    <row r="30" spans="1:34" ht="18" customHeight="1" x14ac:dyDescent="0.15">
      <c r="A30" s="77"/>
      <c r="B30" s="78"/>
      <c r="C30" s="79"/>
      <c r="D30" s="11"/>
      <c r="E30" s="9" t="s">
        <v>35</v>
      </c>
      <c r="F30" s="19">
        <v>0</v>
      </c>
      <c r="G30" s="19">
        <v>0</v>
      </c>
      <c r="H30" s="19">
        <v>0</v>
      </c>
      <c r="I30" s="31">
        <v>0</v>
      </c>
      <c r="J30" s="31">
        <v>4212</v>
      </c>
      <c r="K30" s="31">
        <v>0</v>
      </c>
      <c r="L30" s="31">
        <v>79</v>
      </c>
      <c r="M30" s="31">
        <v>0</v>
      </c>
      <c r="N30" s="31">
        <v>0</v>
      </c>
      <c r="O30" s="31">
        <v>0</v>
      </c>
      <c r="P30" s="31">
        <v>15</v>
      </c>
      <c r="Q30" s="31">
        <v>0</v>
      </c>
      <c r="R30" s="31">
        <v>15</v>
      </c>
      <c r="S30" s="31">
        <v>262</v>
      </c>
      <c r="T30" s="31">
        <v>2081.09</v>
      </c>
      <c r="U30" s="31">
        <v>1023.13</v>
      </c>
      <c r="V30" s="31">
        <v>2674.47</v>
      </c>
      <c r="W30" s="31">
        <v>0</v>
      </c>
      <c r="X30" s="31">
        <v>695</v>
      </c>
      <c r="Y30" s="40">
        <v>2479</v>
      </c>
      <c r="Z30" s="43">
        <v>251</v>
      </c>
      <c r="AA30" s="43">
        <v>251</v>
      </c>
      <c r="AB30" s="43">
        <v>142</v>
      </c>
      <c r="AC30" s="43">
        <v>412</v>
      </c>
      <c r="AD30" s="43">
        <v>448</v>
      </c>
      <c r="AE30" s="43">
        <v>1549</v>
      </c>
      <c r="AF30" s="43">
        <v>339</v>
      </c>
      <c r="AG30" s="43">
        <v>101</v>
      </c>
      <c r="AH30" s="43">
        <v>0</v>
      </c>
    </row>
    <row r="32" spans="1:34" ht="18" customHeight="1" x14ac:dyDescent="0.15">
      <c r="A32" s="58" t="s">
        <v>40</v>
      </c>
      <c r="B32" s="58"/>
      <c r="C32" s="58"/>
      <c r="D32" s="58"/>
      <c r="E32" s="58"/>
      <c r="F32" s="6"/>
      <c r="G32" s="6"/>
      <c r="H32" s="6"/>
      <c r="I32" s="6"/>
      <c r="J32" s="6"/>
      <c r="K32" s="6"/>
      <c r="L32" s="6"/>
      <c r="M32" s="6"/>
      <c r="N32" s="6"/>
    </row>
    <row r="33" spans="1:1" ht="18" customHeight="1" x14ac:dyDescent="0.15">
      <c r="A33" s="1" t="s">
        <v>8</v>
      </c>
    </row>
  </sheetData>
  <mergeCells count="31">
    <mergeCell ref="D28:E28"/>
    <mergeCell ref="A32:E32"/>
    <mergeCell ref="B4:C6"/>
    <mergeCell ref="B7:C10"/>
    <mergeCell ref="B11:C14"/>
    <mergeCell ref="C15:C16"/>
    <mergeCell ref="C17:C18"/>
    <mergeCell ref="B19:C22"/>
    <mergeCell ref="C23:C24"/>
    <mergeCell ref="C25:C26"/>
    <mergeCell ref="A27:C30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7:E7"/>
    <mergeCell ref="D8:E8"/>
    <mergeCell ref="D11:E11"/>
    <mergeCell ref="D12:E12"/>
    <mergeCell ref="D15:E15"/>
    <mergeCell ref="A1:W1"/>
    <mergeCell ref="A2:E2"/>
    <mergeCell ref="A3:C3"/>
    <mergeCell ref="D3:E3"/>
    <mergeCell ref="D4:E4"/>
  </mergeCells>
  <phoneticPr fontId="3"/>
  <pageMargins left="0.78740157480314965" right="0.78740157480314965" top="0.78740157480314965" bottom="0.3937007874015748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2022-04-22T00:52:39Z</cp:lastPrinted>
  <dcterms:created xsi:type="dcterms:W3CDTF">2017-02-22T01:27:11Z</dcterms:created>
  <dcterms:modified xsi:type="dcterms:W3CDTF">2023-05-30T09:11:11Z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2023-04-28T01:19:00Z</vt:filetime>
  </property>
</Properties>
</file>