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080"/>
  </bookViews>
  <sheets>
    <sheet name="3-1" sheetId="1" r:id="rId1"/>
  </sheets>
  <calcPr calcId="145621"/>
</workbook>
</file>

<file path=xl/calcChain.xml><?xml version="1.0" encoding="utf-8"?>
<calcChain xmlns="http://schemas.openxmlformats.org/spreadsheetml/2006/main">
  <c r="C24" i="1" l="1"/>
  <c r="G20" i="1" l="1"/>
  <c r="G19" i="1"/>
  <c r="G17" i="1"/>
  <c r="G21" i="1"/>
  <c r="G22" i="1"/>
  <c r="G24" i="1"/>
  <c r="G23" i="1"/>
  <c r="K24" i="1" l="1"/>
  <c r="H24" i="1"/>
  <c r="C23" i="1"/>
  <c r="K23" i="1"/>
  <c r="H23" i="1"/>
  <c r="D23" i="1"/>
  <c r="D24" i="1" l="1"/>
  <c r="K22" i="1"/>
  <c r="H22" i="1"/>
  <c r="C22" i="1"/>
  <c r="D22" i="1" s="1"/>
  <c r="K21" i="1"/>
  <c r="H21" i="1"/>
  <c r="C21" i="1"/>
  <c r="D21" i="1" s="1"/>
  <c r="K20" i="1"/>
  <c r="H20" i="1"/>
  <c r="C20" i="1"/>
  <c r="D20" i="1" s="1"/>
  <c r="K19" i="1"/>
  <c r="H19" i="1"/>
  <c r="C19" i="1"/>
  <c r="D19" i="1" s="1"/>
  <c r="K18" i="1"/>
  <c r="G18" i="1"/>
  <c r="H18" i="1" s="1"/>
  <c r="C18" i="1"/>
  <c r="D18" i="1" s="1"/>
  <c r="K17" i="1"/>
  <c r="H17" i="1"/>
  <c r="C17" i="1"/>
  <c r="D17" i="1" s="1"/>
  <c r="K16" i="1"/>
  <c r="G16" i="1"/>
  <c r="H16" i="1" s="1"/>
  <c r="C16" i="1"/>
  <c r="D16" i="1" s="1"/>
  <c r="K15" i="1"/>
  <c r="G15" i="1"/>
  <c r="H15" i="1" s="1"/>
  <c r="C15" i="1"/>
  <c r="D15" i="1" s="1"/>
  <c r="K14" i="1"/>
  <c r="G14" i="1"/>
  <c r="H14" i="1" s="1"/>
  <c r="C14" i="1"/>
  <c r="D14" i="1" s="1"/>
  <c r="K13" i="1"/>
  <c r="G13" i="1"/>
  <c r="H13" i="1" s="1"/>
  <c r="C13" i="1"/>
  <c r="D13" i="1" s="1"/>
  <c r="K12" i="1"/>
  <c r="G12" i="1"/>
  <c r="H12" i="1" s="1"/>
  <c r="C12" i="1"/>
  <c r="D12" i="1" s="1"/>
  <c r="G11" i="1"/>
  <c r="H11" i="1" s="1"/>
  <c r="C11" i="1"/>
  <c r="D11" i="1" s="1"/>
  <c r="G10" i="1"/>
  <c r="H10" i="1" s="1"/>
  <c r="G9" i="1"/>
  <c r="H9" i="1" s="1"/>
  <c r="G8" i="1"/>
  <c r="H8" i="1" s="1"/>
  <c r="G7" i="1"/>
  <c r="H7" i="1" s="1"/>
  <c r="D7" i="1"/>
  <c r="G6" i="1"/>
  <c r="H6" i="1" s="1"/>
  <c r="D6" i="1"/>
  <c r="G5" i="1"/>
  <c r="H5" i="1" s="1"/>
  <c r="D5" i="1"/>
</calcChain>
</file>

<file path=xl/sharedStrings.xml><?xml version="1.0" encoding="utf-8"?>
<sst xmlns="http://schemas.openxmlformats.org/spreadsheetml/2006/main" count="49" uniqueCount="40">
  <si>
    <r>
      <t>１．人口の推移：</t>
    </r>
    <r>
      <rPr>
        <sz val="11"/>
        <rFont val="ＭＳ Ｐゴシック"/>
        <family val="3"/>
        <charset val="128"/>
      </rPr>
      <t>各年10月１日現在</t>
    </r>
    <phoneticPr fontId="4"/>
  </si>
  <si>
    <t>年次</t>
    <phoneticPr fontId="4"/>
  </si>
  <si>
    <t>世帯数</t>
    <phoneticPr fontId="4"/>
  </si>
  <si>
    <t>人口</t>
  </si>
  <si>
    <t>総数</t>
    <phoneticPr fontId="4"/>
  </si>
  <si>
    <t>増加数</t>
    <phoneticPr fontId="4"/>
  </si>
  <si>
    <t>増加率（％）</t>
  </si>
  <si>
    <t>１世帯当たり平均世帯人員</t>
  </si>
  <si>
    <t>増加数</t>
  </si>
  <si>
    <t>増加率（％）</t>
    <phoneticPr fontId="4"/>
  </si>
  <si>
    <t>男</t>
    <phoneticPr fontId="4"/>
  </si>
  <si>
    <t>女</t>
    <phoneticPr fontId="4"/>
  </si>
  <si>
    <t>人口密度</t>
    <phoneticPr fontId="4"/>
  </si>
  <si>
    <t>大正９年</t>
    <phoneticPr fontId="4"/>
  </si>
  <si>
    <t>…</t>
  </si>
  <si>
    <t>大正14年</t>
    <phoneticPr fontId="4"/>
  </si>
  <si>
    <t>昭和５年</t>
    <phoneticPr fontId="4"/>
  </si>
  <si>
    <t>昭和10年</t>
    <phoneticPr fontId="4"/>
  </si>
  <si>
    <t>昭和15年</t>
    <phoneticPr fontId="4"/>
  </si>
  <si>
    <t>△ 16</t>
  </si>
  <si>
    <t>△ 0.2</t>
  </si>
  <si>
    <t>昭和22年</t>
    <phoneticPr fontId="4"/>
  </si>
  <si>
    <t xml:space="preserve">     …</t>
  </si>
  <si>
    <t>昭和25年</t>
    <phoneticPr fontId="4"/>
  </si>
  <si>
    <t>昭和30年</t>
    <phoneticPr fontId="4"/>
  </si>
  <si>
    <t>昭和35年</t>
  </si>
  <si>
    <t>昭和40年</t>
  </si>
  <si>
    <t>昭和45年</t>
  </si>
  <si>
    <t>昭和50年</t>
  </si>
  <si>
    <t>昭和55年</t>
  </si>
  <si>
    <t>昭和60年</t>
  </si>
  <si>
    <t>平成２年</t>
    <phoneticPr fontId="4"/>
  </si>
  <si>
    <t>平成７年</t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</si>
  <si>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</si>
  <si>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</si>
  <si>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</si>
  <si>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</si>
  <si>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注２）昭和２２年は臨時国勢調査である。</t>
  </si>
  <si>
    <t>注１）人口密度の市域面積は、昭和30年までは83.83k㎡、昭和35年から平成22年までは86.37k㎡、平成27年は現市域84.42㎢で算出している｡</t>
  </si>
  <si>
    <t>令和２年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</si>
</sst>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_);[Red]\(#,##0.0\)"/>
    <numFmt numFmtId="178" formatCode="#,##0.0;&quot;△ &quot;#,##0.0"/>
    <numFmt numFmtId="179" formatCode="#,##0;&quot;△ &quot;#,##0"/>
    <numFmt numFmtId="180" formatCode="#,##0.00;&quot;△&quot;#,##0.00"/>
    <numFmt numFmtId="182" formatCode="0;&quot;△ &quot;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6">
    <xf numFmtId="0" fontId="0" fillId="0" borderId="0" xfId="0"/>
    <xf numFmtId="176" fontId="3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 wrapText="1"/>
    </xf>
    <xf numFmtId="177" fontId="6" fillId="3" borderId="3" xfId="0" applyNumberFormat="1" applyFont="1" applyFill="1" applyBorder="1" applyAlignment="1">
      <alignment horizontal="center" vertical="center" wrapText="1"/>
    </xf>
    <xf numFmtId="177" fontId="0" fillId="3" borderId="3" xfId="0" applyNumberFormat="1" applyFill="1" applyBorder="1" applyAlignment="1">
      <alignment horizontal="center" vertical="center" wrapText="1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9" fontId="0" fillId="0" borderId="3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38" fontId="0" fillId="4" borderId="3" xfId="1" applyFont="1" applyFill="1" applyBorder="1" applyAlignment="1">
      <alignment vertical="center"/>
    </xf>
    <xf numFmtId="176" fontId="7" fillId="0" borderId="3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80" fontId="8" fillId="0" borderId="4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horizontal="right" vertical="center"/>
    </xf>
    <xf numFmtId="38" fontId="7" fillId="4" borderId="3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177" fontId="7" fillId="4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176" fontId="11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82" fontId="7" fillId="0" borderId="3" xfId="0" applyNumberFormat="1" applyFont="1" applyBorder="1" applyAlignment="1">
      <alignment horizontal="right" vertical="center"/>
    </xf>
  </cellXfs>
  <cellStyles count="5">
    <cellStyle name="メモ 2" xfId="2"/>
    <cellStyle name="桁区切り" xfId="1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pane ySplit="3" topLeftCell="A16" activePane="bottomLeft" state="frozen"/>
      <selection pane="bottomLeft" activeCell="I30" sqref="I30"/>
    </sheetView>
  </sheetViews>
  <sheetFormatPr defaultRowHeight="13.5"/>
  <cols>
    <col min="1" max="1" width="8.75" style="3" bestFit="1" customWidth="1"/>
    <col min="2" max="2" width="8.875" style="3" customWidth="1"/>
    <col min="3" max="3" width="8" style="3" customWidth="1"/>
    <col min="4" max="4" width="6.75" style="3" customWidth="1"/>
    <col min="5" max="5" width="7.5" style="4" customWidth="1"/>
    <col min="6" max="7" width="8.125" style="3" customWidth="1"/>
    <col min="8" max="8" width="7.625" style="3" customWidth="1"/>
    <col min="9" max="10" width="8.125" style="3" customWidth="1"/>
    <col min="11" max="11" width="9.875" style="4" customWidth="1"/>
    <col min="12" max="16384" width="9" style="3"/>
  </cols>
  <sheetData>
    <row r="1" spans="1:11" ht="24">
      <c r="A1" s="1" t="s">
        <v>0</v>
      </c>
      <c r="B1" s="2"/>
      <c r="C1" s="2"/>
      <c r="D1" s="2"/>
      <c r="E1" s="2"/>
    </row>
    <row r="2" spans="1:11">
      <c r="A2" s="5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/>
      <c r="K2" s="5"/>
    </row>
    <row r="3" spans="1:11" ht="33.75">
      <c r="A3" s="5"/>
      <c r="B3" s="6" t="s">
        <v>4</v>
      </c>
      <c r="C3" s="6" t="s">
        <v>5</v>
      </c>
      <c r="D3" s="6" t="s">
        <v>6</v>
      </c>
      <c r="E3" s="7" t="s">
        <v>7</v>
      </c>
      <c r="F3" s="6" t="s">
        <v>4</v>
      </c>
      <c r="G3" s="6" t="s">
        <v>8</v>
      </c>
      <c r="H3" s="6" t="s">
        <v>9</v>
      </c>
      <c r="I3" s="6" t="s">
        <v>10</v>
      </c>
      <c r="J3" s="6" t="s">
        <v>11</v>
      </c>
      <c r="K3" s="8" t="s">
        <v>12</v>
      </c>
    </row>
    <row r="4" spans="1:11" ht="20.100000000000001" customHeight="1">
      <c r="A4" s="9" t="s">
        <v>13</v>
      </c>
      <c r="B4" s="9">
        <v>6239</v>
      </c>
      <c r="C4" s="10" t="s">
        <v>14</v>
      </c>
      <c r="D4" s="10" t="s">
        <v>14</v>
      </c>
      <c r="E4" s="11">
        <v>5.2</v>
      </c>
      <c r="F4" s="9">
        <v>32247</v>
      </c>
      <c r="G4" s="10" t="s">
        <v>14</v>
      </c>
      <c r="H4" s="10" t="s">
        <v>14</v>
      </c>
      <c r="I4" s="9">
        <v>16065</v>
      </c>
      <c r="J4" s="9">
        <v>16182</v>
      </c>
      <c r="K4" s="11">
        <v>397.9</v>
      </c>
    </row>
    <row r="5" spans="1:11" ht="20.100000000000001" customHeight="1">
      <c r="A5" s="9" t="s">
        <v>15</v>
      </c>
      <c r="B5" s="9">
        <v>6673</v>
      </c>
      <c r="C5" s="9">
        <v>434</v>
      </c>
      <c r="D5" s="12">
        <f>ROUND(C5/B4*100,1)</f>
        <v>7</v>
      </c>
      <c r="E5" s="11">
        <v>6</v>
      </c>
      <c r="F5" s="9">
        <v>40216</v>
      </c>
      <c r="G5" s="13">
        <f t="shared" ref="G5:G18" si="0">F5-F4</f>
        <v>7969</v>
      </c>
      <c r="H5" s="14">
        <f t="shared" ref="H5:H20" si="1">ROUND(G5/F4*100,1)</f>
        <v>24.7</v>
      </c>
      <c r="I5" s="9">
        <v>20648</v>
      </c>
      <c r="J5" s="9">
        <v>19568</v>
      </c>
      <c r="K5" s="11">
        <v>492.7</v>
      </c>
    </row>
    <row r="6" spans="1:11" ht="20.100000000000001" customHeight="1">
      <c r="A6" s="9" t="s">
        <v>16</v>
      </c>
      <c r="B6" s="9">
        <v>6713</v>
      </c>
      <c r="C6" s="9">
        <v>40</v>
      </c>
      <c r="D6" s="12">
        <f>ROUND(C6/B5*100,1)</f>
        <v>0.6</v>
      </c>
      <c r="E6" s="11">
        <v>5.6</v>
      </c>
      <c r="F6" s="9">
        <v>37268</v>
      </c>
      <c r="G6" s="13">
        <f t="shared" si="0"/>
        <v>-2948</v>
      </c>
      <c r="H6" s="14">
        <f t="shared" si="1"/>
        <v>-7.3</v>
      </c>
      <c r="I6" s="9">
        <v>19072</v>
      </c>
      <c r="J6" s="9">
        <v>18196</v>
      </c>
      <c r="K6" s="11">
        <v>458</v>
      </c>
    </row>
    <row r="7" spans="1:11" ht="20.100000000000001" customHeight="1">
      <c r="A7" s="9" t="s">
        <v>17</v>
      </c>
      <c r="B7" s="9">
        <v>7228</v>
      </c>
      <c r="C7" s="9">
        <v>515</v>
      </c>
      <c r="D7" s="12">
        <f>ROUND(C7/B6*100,1)</f>
        <v>7.7</v>
      </c>
      <c r="E7" s="11">
        <v>6.9</v>
      </c>
      <c r="F7" s="9">
        <v>50088</v>
      </c>
      <c r="G7" s="13">
        <f t="shared" si="0"/>
        <v>12820</v>
      </c>
      <c r="H7" s="14">
        <f t="shared" si="1"/>
        <v>34.4</v>
      </c>
      <c r="I7" s="9">
        <v>25475</v>
      </c>
      <c r="J7" s="9">
        <v>24613</v>
      </c>
      <c r="K7" s="11">
        <v>610.9</v>
      </c>
    </row>
    <row r="8" spans="1:11" ht="20.100000000000001" customHeight="1">
      <c r="A8" s="9" t="s">
        <v>18</v>
      </c>
      <c r="B8" s="9">
        <v>7212</v>
      </c>
      <c r="C8" s="15" t="s">
        <v>19</v>
      </c>
      <c r="D8" s="15" t="s">
        <v>20</v>
      </c>
      <c r="E8" s="11">
        <v>5.7</v>
      </c>
      <c r="F8" s="9">
        <v>41183</v>
      </c>
      <c r="G8" s="13">
        <f t="shared" si="0"/>
        <v>-8905</v>
      </c>
      <c r="H8" s="14">
        <f t="shared" si="1"/>
        <v>-17.8</v>
      </c>
      <c r="I8" s="15">
        <v>20853</v>
      </c>
      <c r="J8" s="9">
        <v>20330</v>
      </c>
      <c r="K8" s="16">
        <v>504.6</v>
      </c>
    </row>
    <row r="9" spans="1:11" ht="20.100000000000001" customHeight="1">
      <c r="A9" s="9" t="s">
        <v>21</v>
      </c>
      <c r="B9" s="15" t="s">
        <v>22</v>
      </c>
      <c r="C9" s="15" t="s">
        <v>14</v>
      </c>
      <c r="D9" s="15" t="s">
        <v>14</v>
      </c>
      <c r="E9" s="16" t="s">
        <v>14</v>
      </c>
      <c r="F9" s="9">
        <v>51987</v>
      </c>
      <c r="G9" s="13">
        <f t="shared" si="0"/>
        <v>10804</v>
      </c>
      <c r="H9" s="14">
        <f t="shared" si="1"/>
        <v>26.2</v>
      </c>
      <c r="I9" s="15">
        <v>25274</v>
      </c>
      <c r="J9" s="9">
        <v>26713</v>
      </c>
      <c r="K9" s="16">
        <v>636.5</v>
      </c>
    </row>
    <row r="10" spans="1:11" ht="20.100000000000001" customHeight="1">
      <c r="A10" s="9" t="s">
        <v>23</v>
      </c>
      <c r="B10" s="9">
        <v>9337</v>
      </c>
      <c r="C10" s="15" t="s">
        <v>14</v>
      </c>
      <c r="D10" s="15" t="s">
        <v>14</v>
      </c>
      <c r="E10" s="11">
        <v>5</v>
      </c>
      <c r="F10" s="9">
        <v>47068</v>
      </c>
      <c r="G10" s="13">
        <f t="shared" si="0"/>
        <v>-4919</v>
      </c>
      <c r="H10" s="14">
        <f t="shared" si="1"/>
        <v>-9.5</v>
      </c>
      <c r="I10" s="15">
        <v>23165</v>
      </c>
      <c r="J10" s="9">
        <v>23903</v>
      </c>
      <c r="K10" s="16">
        <v>577.9</v>
      </c>
    </row>
    <row r="11" spans="1:11" ht="20.100000000000001" customHeight="1">
      <c r="A11" s="9" t="s">
        <v>24</v>
      </c>
      <c r="B11" s="9">
        <v>9241</v>
      </c>
      <c r="C11" s="13">
        <f t="shared" ref="C11:C20" si="2">B11-B10</f>
        <v>-96</v>
      </c>
      <c r="D11" s="14">
        <f t="shared" ref="D11:D20" si="3">ROUND(C11/B10*100,1)</f>
        <v>-1</v>
      </c>
      <c r="E11" s="11">
        <v>5.7</v>
      </c>
      <c r="F11" s="9">
        <v>53131</v>
      </c>
      <c r="G11" s="13">
        <f t="shared" si="0"/>
        <v>6063</v>
      </c>
      <c r="H11" s="14">
        <f t="shared" si="1"/>
        <v>12.9</v>
      </c>
      <c r="I11" s="15">
        <v>26540</v>
      </c>
      <c r="J11" s="9">
        <v>26591</v>
      </c>
      <c r="K11" s="16">
        <v>649.79999999999995</v>
      </c>
    </row>
    <row r="12" spans="1:11" ht="20.100000000000001" customHeight="1">
      <c r="A12" s="9" t="s">
        <v>25</v>
      </c>
      <c r="B12" s="9">
        <v>9800</v>
      </c>
      <c r="C12" s="13">
        <f t="shared" si="2"/>
        <v>559</v>
      </c>
      <c r="D12" s="14">
        <f t="shared" si="3"/>
        <v>6</v>
      </c>
      <c r="E12" s="11">
        <v>5.0999999999999996</v>
      </c>
      <c r="F12" s="9">
        <v>50438</v>
      </c>
      <c r="G12" s="13">
        <f t="shared" si="0"/>
        <v>-2693</v>
      </c>
      <c r="H12" s="14">
        <f t="shared" si="1"/>
        <v>-5.0999999999999996</v>
      </c>
      <c r="I12" s="15">
        <v>24757</v>
      </c>
      <c r="J12" s="9">
        <v>25681</v>
      </c>
      <c r="K12" s="16">
        <f t="shared" ref="K12:K20" si="4">ROUND(F12/86.37,1)</f>
        <v>584</v>
      </c>
    </row>
    <row r="13" spans="1:11" ht="20.100000000000001" customHeight="1">
      <c r="A13" s="9" t="s">
        <v>26</v>
      </c>
      <c r="B13" s="9">
        <v>10562</v>
      </c>
      <c r="C13" s="15">
        <f t="shared" si="2"/>
        <v>762</v>
      </c>
      <c r="D13" s="14">
        <f t="shared" si="3"/>
        <v>7.8</v>
      </c>
      <c r="E13" s="11">
        <v>5.0999999999999996</v>
      </c>
      <c r="F13" s="9">
        <v>54169</v>
      </c>
      <c r="G13" s="13">
        <f t="shared" si="0"/>
        <v>3731</v>
      </c>
      <c r="H13" s="14">
        <f t="shared" si="1"/>
        <v>7.4</v>
      </c>
      <c r="I13" s="15">
        <v>26787</v>
      </c>
      <c r="J13" s="9">
        <v>27382</v>
      </c>
      <c r="K13" s="16">
        <f t="shared" si="4"/>
        <v>627.20000000000005</v>
      </c>
    </row>
    <row r="14" spans="1:11" ht="20.100000000000001" customHeight="1">
      <c r="A14" s="9" t="s">
        <v>27</v>
      </c>
      <c r="B14" s="9">
        <v>12173</v>
      </c>
      <c r="C14" s="15">
        <f t="shared" si="2"/>
        <v>1611</v>
      </c>
      <c r="D14" s="14">
        <f t="shared" si="3"/>
        <v>15.3</v>
      </c>
      <c r="E14" s="11">
        <v>4.7</v>
      </c>
      <c r="F14" s="9">
        <v>57020</v>
      </c>
      <c r="G14" s="13">
        <f t="shared" si="0"/>
        <v>2851</v>
      </c>
      <c r="H14" s="14">
        <f t="shared" si="1"/>
        <v>5.3</v>
      </c>
      <c r="I14" s="15">
        <v>27754</v>
      </c>
      <c r="J14" s="9">
        <v>29266</v>
      </c>
      <c r="K14" s="16">
        <f t="shared" si="4"/>
        <v>660.2</v>
      </c>
    </row>
    <row r="15" spans="1:11" ht="20.100000000000001" customHeight="1">
      <c r="A15" s="9" t="s">
        <v>28</v>
      </c>
      <c r="B15" s="9">
        <v>14597</v>
      </c>
      <c r="C15" s="15">
        <f t="shared" si="2"/>
        <v>2424</v>
      </c>
      <c r="D15" s="14">
        <f t="shared" si="3"/>
        <v>19.899999999999999</v>
      </c>
      <c r="E15" s="11">
        <v>4.3</v>
      </c>
      <c r="F15" s="9">
        <v>62909</v>
      </c>
      <c r="G15" s="13">
        <f t="shared" si="0"/>
        <v>5889</v>
      </c>
      <c r="H15" s="14">
        <f t="shared" si="1"/>
        <v>10.3</v>
      </c>
      <c r="I15" s="15">
        <v>30923</v>
      </c>
      <c r="J15" s="9">
        <v>31986</v>
      </c>
      <c r="K15" s="16">
        <f t="shared" si="4"/>
        <v>728.4</v>
      </c>
    </row>
    <row r="16" spans="1:11" ht="20.100000000000001" customHeight="1">
      <c r="A16" s="9" t="s">
        <v>29</v>
      </c>
      <c r="B16" s="9">
        <v>17448</v>
      </c>
      <c r="C16" s="15">
        <f t="shared" si="2"/>
        <v>2851</v>
      </c>
      <c r="D16" s="14">
        <f t="shared" si="3"/>
        <v>19.5</v>
      </c>
      <c r="E16" s="11">
        <v>3.7</v>
      </c>
      <c r="F16" s="9">
        <v>64894</v>
      </c>
      <c r="G16" s="13">
        <f t="shared" si="0"/>
        <v>1985</v>
      </c>
      <c r="H16" s="14">
        <f t="shared" si="1"/>
        <v>3.2</v>
      </c>
      <c r="I16" s="15">
        <v>32104</v>
      </c>
      <c r="J16" s="9">
        <v>32790</v>
      </c>
      <c r="K16" s="16">
        <f t="shared" si="4"/>
        <v>751.3</v>
      </c>
    </row>
    <row r="17" spans="1:12" ht="20.100000000000001" customHeight="1">
      <c r="A17" s="9" t="s">
        <v>30</v>
      </c>
      <c r="B17" s="9">
        <v>19874</v>
      </c>
      <c r="C17" s="15">
        <f t="shared" si="2"/>
        <v>2426</v>
      </c>
      <c r="D17" s="14">
        <f t="shared" si="3"/>
        <v>13.9</v>
      </c>
      <c r="E17" s="11">
        <v>3.5</v>
      </c>
      <c r="F17" s="9">
        <v>69129</v>
      </c>
      <c r="G17" s="13">
        <f>F17-F16</f>
        <v>4235</v>
      </c>
      <c r="H17" s="14">
        <f t="shared" si="1"/>
        <v>6.5</v>
      </c>
      <c r="I17" s="15">
        <v>34666</v>
      </c>
      <c r="J17" s="9">
        <v>34463</v>
      </c>
      <c r="K17" s="16">
        <f t="shared" si="4"/>
        <v>800.4</v>
      </c>
    </row>
    <row r="18" spans="1:12" ht="20.100000000000001" customHeight="1">
      <c r="A18" s="9" t="s">
        <v>31</v>
      </c>
      <c r="B18" s="9">
        <v>20978</v>
      </c>
      <c r="C18" s="15">
        <f t="shared" si="2"/>
        <v>1104</v>
      </c>
      <c r="D18" s="14">
        <f t="shared" si="3"/>
        <v>5.6</v>
      </c>
      <c r="E18" s="11">
        <v>3.3</v>
      </c>
      <c r="F18" s="9">
        <v>68815</v>
      </c>
      <c r="G18" s="13">
        <f t="shared" si="0"/>
        <v>-314</v>
      </c>
      <c r="H18" s="14">
        <f t="shared" si="1"/>
        <v>-0.5</v>
      </c>
      <c r="I18" s="15">
        <v>34342</v>
      </c>
      <c r="J18" s="9">
        <v>34473</v>
      </c>
      <c r="K18" s="16">
        <f t="shared" si="4"/>
        <v>796.7</v>
      </c>
    </row>
    <row r="19" spans="1:12" ht="20.100000000000001" customHeight="1">
      <c r="A19" s="9" t="s">
        <v>32</v>
      </c>
      <c r="B19" s="9">
        <v>24441</v>
      </c>
      <c r="C19" s="15">
        <f t="shared" si="2"/>
        <v>3463</v>
      </c>
      <c r="D19" s="14">
        <f t="shared" si="3"/>
        <v>16.5</v>
      </c>
      <c r="E19" s="11">
        <v>3</v>
      </c>
      <c r="F19" s="9">
        <v>74188</v>
      </c>
      <c r="G19" s="13">
        <f t="shared" ref="G19:G24" si="5">F19-F18</f>
        <v>5373</v>
      </c>
      <c r="H19" s="14">
        <f t="shared" si="1"/>
        <v>7.8</v>
      </c>
      <c r="I19" s="15">
        <v>36980</v>
      </c>
      <c r="J19" s="9">
        <v>37208</v>
      </c>
      <c r="K19" s="16">
        <f t="shared" si="4"/>
        <v>859</v>
      </c>
    </row>
    <row r="20" spans="1:12" ht="20.100000000000001" customHeight="1">
      <c r="A20" s="9" t="s">
        <v>33</v>
      </c>
      <c r="B20" s="9">
        <v>24766</v>
      </c>
      <c r="C20" s="15">
        <f t="shared" si="2"/>
        <v>325</v>
      </c>
      <c r="D20" s="14">
        <f t="shared" si="3"/>
        <v>1.3</v>
      </c>
      <c r="E20" s="11">
        <v>2.9</v>
      </c>
      <c r="F20" s="9">
        <v>72741</v>
      </c>
      <c r="G20" s="13">
        <f t="shared" si="5"/>
        <v>-1447</v>
      </c>
      <c r="H20" s="14">
        <f t="shared" si="1"/>
        <v>-2</v>
      </c>
      <c r="I20" s="15">
        <v>36031</v>
      </c>
      <c r="J20" s="9">
        <v>36710</v>
      </c>
      <c r="K20" s="16">
        <f t="shared" si="4"/>
        <v>842.2</v>
      </c>
    </row>
    <row r="21" spans="1:12" ht="20.100000000000001" customHeight="1">
      <c r="A21" s="9" t="s">
        <v>34</v>
      </c>
      <c r="B21" s="9">
        <v>24916</v>
      </c>
      <c r="C21" s="15">
        <f>B21-B20</f>
        <v>150</v>
      </c>
      <c r="D21" s="14">
        <f>ROUND(C21/B20*100,1)</f>
        <v>0.6</v>
      </c>
      <c r="E21" s="11">
        <v>2.9</v>
      </c>
      <c r="F21" s="9">
        <v>71152</v>
      </c>
      <c r="G21" s="13">
        <f t="shared" si="5"/>
        <v>-1589</v>
      </c>
      <c r="H21" s="14">
        <f>ROUND(G21/F20*100,1)</f>
        <v>-2.2000000000000002</v>
      </c>
      <c r="I21" s="15">
        <v>34953</v>
      </c>
      <c r="J21" s="9">
        <v>36199</v>
      </c>
      <c r="K21" s="16">
        <f>ROUND(F21/86.37,1)</f>
        <v>823.8</v>
      </c>
    </row>
    <row r="22" spans="1:12" ht="20.100000000000001" customHeight="1">
      <c r="A22" s="9" t="s">
        <v>35</v>
      </c>
      <c r="B22" s="9">
        <v>25396</v>
      </c>
      <c r="C22" s="15">
        <f>B22-B21</f>
        <v>480</v>
      </c>
      <c r="D22" s="14">
        <f>ROUND(C22/B21*100,1)</f>
        <v>1.9</v>
      </c>
      <c r="E22" s="11">
        <v>2.7</v>
      </c>
      <c r="F22" s="9">
        <v>69178</v>
      </c>
      <c r="G22" s="13">
        <f t="shared" si="5"/>
        <v>-1974</v>
      </c>
      <c r="H22" s="14">
        <f>ROUND(G22/F21*100,1)</f>
        <v>-2.8</v>
      </c>
      <c r="I22" s="15">
        <v>33781</v>
      </c>
      <c r="J22" s="9">
        <v>35397</v>
      </c>
      <c r="K22" s="16">
        <f>ROUND(F22/86.37,1)</f>
        <v>800.9</v>
      </c>
    </row>
    <row r="23" spans="1:12" ht="20.100000000000001" customHeight="1">
      <c r="A23" s="9" t="s">
        <v>36</v>
      </c>
      <c r="B23" s="17">
        <v>25810</v>
      </c>
      <c r="C23" s="18">
        <f>B23-B21</f>
        <v>894</v>
      </c>
      <c r="D23" s="19">
        <f>ROUND(C23/B21*100,1)</f>
        <v>3.6</v>
      </c>
      <c r="E23" s="20">
        <v>2.25508119872761</v>
      </c>
      <c r="F23" s="17">
        <v>67398</v>
      </c>
      <c r="G23" s="21">
        <f t="shared" si="5"/>
        <v>-1780</v>
      </c>
      <c r="H23" s="19">
        <f>ROUND(G23/F21*100,1)</f>
        <v>-2.5</v>
      </c>
      <c r="I23" s="22">
        <v>32993</v>
      </c>
      <c r="J23" s="23">
        <v>34405</v>
      </c>
      <c r="K23" s="24">
        <f>ROUND(F23/86.42,1)</f>
        <v>779.9</v>
      </c>
    </row>
    <row r="24" spans="1:12" ht="20.100000000000001" customHeight="1">
      <c r="A24" s="9" t="s">
        <v>39</v>
      </c>
      <c r="B24" s="17">
        <v>25619</v>
      </c>
      <c r="C24" s="35">
        <f>B24-B23</f>
        <v>-191</v>
      </c>
      <c r="D24" s="19">
        <f>ROUND(C24/B22*100,1)</f>
        <v>-0.8</v>
      </c>
      <c r="E24" s="20">
        <v>2.25508119872761</v>
      </c>
      <c r="F24" s="17">
        <v>63889</v>
      </c>
      <c r="G24" s="21">
        <f t="shared" si="5"/>
        <v>-3509</v>
      </c>
      <c r="H24" s="19">
        <f>ROUND(G24/F23*100,1)</f>
        <v>-5.2</v>
      </c>
      <c r="I24" s="22">
        <v>31275</v>
      </c>
      <c r="J24" s="23">
        <v>32614</v>
      </c>
      <c r="K24" s="24">
        <f>ROUND(F24/86.42,1)</f>
        <v>739.3</v>
      </c>
    </row>
    <row r="25" spans="1:12">
      <c r="B25" s="25"/>
      <c r="C25" s="25"/>
      <c r="D25" s="25"/>
      <c r="E25" s="26"/>
      <c r="F25" s="25"/>
      <c r="G25" s="25"/>
      <c r="H25" s="25"/>
      <c r="I25" s="25"/>
      <c r="J25" s="25"/>
      <c r="K25" s="27"/>
    </row>
    <row r="26" spans="1:12" s="28" customFormat="1">
      <c r="A26" s="32" t="s">
        <v>38</v>
      </c>
      <c r="B26" s="33"/>
      <c r="C26" s="33"/>
      <c r="D26" s="33"/>
      <c r="E26" s="34"/>
      <c r="F26" s="33"/>
      <c r="G26" s="33"/>
      <c r="H26" s="33"/>
      <c r="I26" s="33"/>
      <c r="J26" s="33"/>
      <c r="K26" s="34"/>
      <c r="L26" s="33"/>
    </row>
    <row r="27" spans="1:12">
      <c r="A27" s="29" t="s">
        <v>37</v>
      </c>
    </row>
    <row r="28" spans="1:12">
      <c r="I28" s="30"/>
      <c r="J28" s="30"/>
    </row>
    <row r="29" spans="1:12">
      <c r="A29" s="31"/>
    </row>
  </sheetData>
  <phoneticPr fontId="4"/>
  <pageMargins left="0.9" right="0.35" top="1" bottom="1" header="0.51200000000000001" footer="0.5120000000000000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2017-02-23T08:51:56Z</cp:lastPrinted>
  <dcterms:created xsi:type="dcterms:W3CDTF">2017-02-23T08:45:14Z</dcterms:created>
  <dcterms:modified xsi:type="dcterms:W3CDTF">2022-08-29T08:48:05Z</dcterms:modified>
</cp:coreProperties>
</file>