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平成２２年～" sheetId="1" r:id="rId1"/>
    <sheet name="平成１７年まで" sheetId="2" r:id="rId2"/>
  </sheets>
  <definedNames>
    <definedName name="_xlnm.Print_Titles" localSheetId="1">'平成１７年まで'!$A:$A</definedName>
    <definedName name="_xlnm.Print_Titles" localSheetId="0">'平成２２年～'!$A:$A</definedName>
  </definedNames>
  <calcPr fullCalcOnLoad="1"/>
</workbook>
</file>

<file path=xl/sharedStrings.xml><?xml version="1.0" encoding="utf-8"?>
<sst xmlns="http://schemas.openxmlformats.org/spreadsheetml/2006/main" count="114" uniqueCount="83">
  <si>
    <t>平成２年</t>
  </si>
  <si>
    <t>－</t>
  </si>
  <si>
    <t>…</t>
  </si>
  <si>
    <t>昭和60年</t>
  </si>
  <si>
    <t xml:space="preserve">平成７年 </t>
  </si>
  <si>
    <t>総数</t>
  </si>
  <si>
    <t>通勤</t>
  </si>
  <si>
    <t>通学</t>
  </si>
  <si>
    <t>７-2．流出人口</t>
  </si>
  <si>
    <t>流出人口     府県･市町村</t>
  </si>
  <si>
    <t xml:space="preserve">平成12年 </t>
  </si>
  <si>
    <t>総数</t>
  </si>
  <si>
    <t>奈良県</t>
  </si>
  <si>
    <t>奈良市</t>
  </si>
  <si>
    <t>大和高田市</t>
  </si>
  <si>
    <t>大和郡山市</t>
  </si>
  <si>
    <t>橿原市</t>
  </si>
  <si>
    <t>桜井市</t>
  </si>
  <si>
    <t>御所市</t>
  </si>
  <si>
    <t>生駒市</t>
  </si>
  <si>
    <t>香芝市</t>
  </si>
  <si>
    <t>-</t>
  </si>
  <si>
    <t>都祁村</t>
  </si>
  <si>
    <t>山添村</t>
  </si>
  <si>
    <t>斑鳩町</t>
  </si>
  <si>
    <t>川西町</t>
  </si>
  <si>
    <t>三宅町</t>
  </si>
  <si>
    <t>田原本町</t>
  </si>
  <si>
    <t>榛原町</t>
  </si>
  <si>
    <t>室生村</t>
  </si>
  <si>
    <t xml:space="preserve">      …</t>
  </si>
  <si>
    <t>新庄町</t>
  </si>
  <si>
    <t>王寺町</t>
  </si>
  <si>
    <t>広陵町</t>
  </si>
  <si>
    <t>河合町</t>
  </si>
  <si>
    <t>他の市町村</t>
  </si>
  <si>
    <t>大阪府</t>
  </si>
  <si>
    <t>うち）大阪市</t>
  </si>
  <si>
    <t>京都府</t>
  </si>
  <si>
    <t>うち）京都市</t>
  </si>
  <si>
    <t>三重県</t>
  </si>
  <si>
    <t>兵庫県</t>
  </si>
  <si>
    <t>滋賀県</t>
  </si>
  <si>
    <t>その他の県</t>
  </si>
  <si>
    <t>注）流出人口には、１５歳未満の通学者は含まない。</t>
  </si>
  <si>
    <t xml:space="preserve">平成17年 </t>
  </si>
  <si>
    <t>-</t>
  </si>
  <si>
    <t>-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</si>
  <si>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</si>
  <si>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</si>
  <si>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</si>
  <si>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</si>
  <si>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</si>
  <si>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</si>
  <si>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</si>
  <si>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</si>
  <si>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</si>
  <si>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</si>
  <si>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</si>
  <si>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</si>
  <si>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</si>
  <si>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</si>
  <si>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他の県内市町村</t>
  </si>
  <si>
    <t>大阪府</t>
  </si>
  <si>
    <t>うち）大阪市</t>
  </si>
  <si>
    <t>京都府</t>
  </si>
  <si>
    <t>うち）京都市</t>
  </si>
  <si>
    <t>三重県</t>
  </si>
  <si>
    <t>兵庫県</t>
  </si>
  <si>
    <t>滋賀県</t>
  </si>
  <si>
    <t>その他の県</t>
  </si>
  <si>
    <t>流入人口        府県･市町村</t>
  </si>
  <si>
    <t xml:space="preserve">平成22年 </t>
  </si>
  <si>
    <t>奈良県</t>
  </si>
  <si>
    <t>奈良市</t>
  </si>
  <si>
    <t>大和高田市</t>
  </si>
  <si>
    <t>大和郡山市</t>
  </si>
  <si>
    <t>橿原市</t>
  </si>
  <si>
    <t>桜井市</t>
  </si>
  <si>
    <t>他都道府県</t>
  </si>
  <si>
    <t>総数　</t>
  </si>
  <si>
    <t>―</t>
  </si>
  <si>
    <t xml:space="preserve">平成27年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</si>
</sst>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hair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0" fillId="33" borderId="10" xfId="0" applyNumberFormat="1" applyFill="1" applyBorder="1" applyAlignment="1">
      <alignment horizontal="center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 horizontal="right"/>
    </xf>
    <xf numFmtId="177" fontId="0" fillId="35" borderId="10" xfId="0" applyNumberFormat="1" applyFill="1" applyBorder="1" applyAlignment="1">
      <alignment/>
    </xf>
    <xf numFmtId="177" fontId="0" fillId="35" borderId="10" xfId="0" applyNumberFormat="1" applyFill="1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7" fontId="0" fillId="33" borderId="10" xfId="0" applyNumberForma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vertical="center"/>
    </xf>
    <xf numFmtId="177" fontId="5" fillId="36" borderId="10" xfId="0" applyNumberFormat="1" applyFont="1" applyFill="1" applyBorder="1" applyAlignment="1">
      <alignment vertical="center"/>
    </xf>
    <xf numFmtId="177" fontId="0" fillId="36" borderId="10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34" borderId="11" xfId="0" applyNumberFormat="1" applyFill="1" applyBorder="1" applyAlignment="1">
      <alignment horizontal="right" vertical="center"/>
    </xf>
    <xf numFmtId="177" fontId="0" fillId="36" borderId="11" xfId="0" applyNumberFormat="1" applyFill="1" applyBorder="1" applyAlignment="1">
      <alignment horizontal="right" vertical="center"/>
    </xf>
    <xf numFmtId="177" fontId="0" fillId="33" borderId="12" xfId="0" applyNumberFormat="1" applyFill="1" applyBorder="1" applyAlignment="1">
      <alignment horizontal="center" vertical="center"/>
    </xf>
    <xf numFmtId="177" fontId="0" fillId="34" borderId="12" xfId="0" applyNumberFormat="1" applyFill="1" applyBorder="1" applyAlignment="1">
      <alignment horizontal="right" vertical="center"/>
    </xf>
    <xf numFmtId="177" fontId="0" fillId="36" borderId="12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177" fontId="0" fillId="35" borderId="16" xfId="0" applyNumberFormat="1" applyFill="1" applyBorder="1" applyAlignment="1">
      <alignment vertical="center"/>
    </xf>
    <xf numFmtId="177" fontId="0" fillId="35" borderId="16" xfId="0" applyNumberFormat="1" applyFill="1" applyBorder="1" applyAlignment="1">
      <alignment horizontal="right" vertical="center"/>
    </xf>
    <xf numFmtId="177" fontId="0" fillId="35" borderId="17" xfId="0" applyNumberFormat="1" applyFill="1" applyBorder="1" applyAlignment="1">
      <alignment horizontal="right" vertical="center"/>
    </xf>
    <xf numFmtId="177" fontId="0" fillId="35" borderId="18" xfId="0" applyNumberFormat="1" applyFill="1" applyBorder="1" applyAlignment="1">
      <alignment horizontal="right" vertical="center"/>
    </xf>
    <xf numFmtId="177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6" fillId="34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0" fillId="33" borderId="30" xfId="0" applyNumberFormat="1" applyFill="1" applyBorder="1" applyAlignment="1">
      <alignment horizontal="center" vertical="center" wrapText="1"/>
    </xf>
    <xf numFmtId="177" fontId="0" fillId="33" borderId="13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/>
    </xf>
    <xf numFmtId="177" fontId="0" fillId="33" borderId="31" xfId="0" applyNumberFormat="1" applyFill="1" applyBorder="1" applyAlignment="1">
      <alignment horizontal="center" vertical="center"/>
    </xf>
    <xf numFmtId="177" fontId="0" fillId="33" borderId="32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/>
    </xf>
    <xf numFmtId="177" fontId="0" fillId="33" borderId="10" xfId="0" applyNumberForma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2.50390625" style="0" customWidth="1"/>
    <col min="2" max="7" width="7.75390625" style="0" customWidth="1"/>
  </cols>
  <sheetData>
    <row r="1" spans="1:7" ht="24">
      <c r="A1" s="59" t="s">
        <v>8</v>
      </c>
      <c r="B1" s="59"/>
      <c r="C1" s="59"/>
      <c r="D1" s="59"/>
      <c r="E1" s="58"/>
      <c r="F1" s="58"/>
      <c r="G1" s="58"/>
    </row>
    <row r="2" spans="1:11" s="4" customFormat="1" ht="20.25" customHeight="1">
      <c r="A2" s="60" t="s">
        <v>71</v>
      </c>
      <c r="B2" s="62" t="s">
        <v>72</v>
      </c>
      <c r="C2" s="63"/>
      <c r="D2" s="64"/>
      <c r="E2" s="62" t="s">
        <v>82</v>
      </c>
      <c r="F2" s="63"/>
      <c r="G2" s="64"/>
      <c r="H2" s="3"/>
      <c r="I2" s="3"/>
      <c r="J2" s="3"/>
      <c r="K2" s="3"/>
    </row>
    <row r="3" spans="1:7" s="5" customFormat="1" ht="20.25" customHeight="1">
      <c r="A3" s="61"/>
      <c r="B3" s="13" t="s">
        <v>5</v>
      </c>
      <c r="C3" s="17" t="s">
        <v>6</v>
      </c>
      <c r="D3" s="20" t="s">
        <v>7</v>
      </c>
      <c r="E3" s="13" t="s">
        <v>5</v>
      </c>
      <c r="F3" s="17" t="s">
        <v>6</v>
      </c>
      <c r="G3" s="20" t="s">
        <v>7</v>
      </c>
    </row>
    <row r="4" spans="1:7" s="4" customFormat="1" ht="16.5" customHeight="1">
      <c r="A4" s="14" t="s">
        <v>80</v>
      </c>
      <c r="B4" s="57">
        <f aca="true" t="shared" si="0" ref="B4:G4">B5+B26</f>
        <v>14008</v>
      </c>
      <c r="C4" s="18">
        <f t="shared" si="0"/>
        <v>11539</v>
      </c>
      <c r="D4" s="21">
        <f t="shared" si="0"/>
        <v>2469</v>
      </c>
      <c r="E4" s="57">
        <f t="shared" si="0"/>
        <v>15023</v>
      </c>
      <c r="F4" s="18">
        <f t="shared" si="0"/>
        <v>12503</v>
      </c>
      <c r="G4" s="21">
        <f t="shared" si="0"/>
        <v>2520</v>
      </c>
    </row>
    <row r="5" spans="1:7" s="4" customFormat="1" ht="16.5" customHeight="1">
      <c r="A5" s="30" t="s">
        <v>73</v>
      </c>
      <c r="B5" s="31">
        <f>SUM(C5:D5)</f>
        <v>10227</v>
      </c>
      <c r="C5" s="32">
        <f>SUM(C6:C25)</f>
        <v>8732</v>
      </c>
      <c r="D5" s="33">
        <f>SUM(D6:D25)</f>
        <v>1495</v>
      </c>
      <c r="E5" s="31">
        <f>SUM(F5:G5)</f>
        <v>10974</v>
      </c>
      <c r="F5" s="32">
        <f>SUM(F6:F25)</f>
        <v>9486</v>
      </c>
      <c r="G5" s="33">
        <f>SUM(G6:G25)</f>
        <v>1488</v>
      </c>
    </row>
    <row r="6" spans="1:7" s="4" customFormat="1" ht="16.5" customHeight="1">
      <c r="A6" s="34" t="s">
        <v>74</v>
      </c>
      <c r="B6" s="56">
        <f>SUM(C6:D6)</f>
        <v>3947</v>
      </c>
      <c r="C6" s="36">
        <v>3199</v>
      </c>
      <c r="D6" s="37">
        <v>748</v>
      </c>
      <c r="E6" s="56">
        <f>SUM(F6:G6)</f>
        <v>4102</v>
      </c>
      <c r="F6" s="36">
        <v>3383</v>
      </c>
      <c r="G6" s="37">
        <v>719</v>
      </c>
    </row>
    <row r="7" spans="1:7" s="4" customFormat="1" ht="16.5" customHeight="1">
      <c r="A7" s="38" t="s">
        <v>75</v>
      </c>
      <c r="B7" s="39">
        <f aca="true" t="shared" si="1" ref="B7:B24">SUM(C7:D7)</f>
        <v>189</v>
      </c>
      <c r="C7" s="40">
        <v>157</v>
      </c>
      <c r="D7" s="41">
        <v>32</v>
      </c>
      <c r="E7" s="39">
        <f aca="true" t="shared" si="2" ref="E7:E24">SUM(F7:G7)</f>
        <v>242</v>
      </c>
      <c r="F7" s="40">
        <v>194</v>
      </c>
      <c r="G7" s="41">
        <v>48</v>
      </c>
    </row>
    <row r="8" spans="1:7" s="4" customFormat="1" ht="16.5" customHeight="1">
      <c r="A8" s="38" t="s">
        <v>76</v>
      </c>
      <c r="B8" s="39">
        <f t="shared" si="1"/>
        <v>2244</v>
      </c>
      <c r="C8" s="40">
        <v>2088</v>
      </c>
      <c r="D8" s="41">
        <v>156</v>
      </c>
      <c r="E8" s="39">
        <f t="shared" si="2"/>
        <v>2332</v>
      </c>
      <c r="F8" s="40">
        <v>2177</v>
      </c>
      <c r="G8" s="41">
        <v>155</v>
      </c>
    </row>
    <row r="9" spans="1:7" s="4" customFormat="1" ht="16.5" customHeight="1">
      <c r="A9" s="38" t="s">
        <v>77</v>
      </c>
      <c r="B9" s="39">
        <f t="shared" si="1"/>
        <v>835</v>
      </c>
      <c r="C9" s="40">
        <v>724</v>
      </c>
      <c r="D9" s="41">
        <v>111</v>
      </c>
      <c r="E9" s="39">
        <f t="shared" si="2"/>
        <v>926</v>
      </c>
      <c r="F9" s="40">
        <v>798</v>
      </c>
      <c r="G9" s="41">
        <v>128</v>
      </c>
    </row>
    <row r="10" spans="1:7" s="4" customFormat="1" ht="16.5" customHeight="1">
      <c r="A10" s="38" t="s">
        <v>78</v>
      </c>
      <c r="B10" s="39">
        <f t="shared" si="1"/>
        <v>697</v>
      </c>
      <c r="C10" s="40">
        <v>593</v>
      </c>
      <c r="D10" s="41">
        <v>104</v>
      </c>
      <c r="E10" s="39">
        <f t="shared" si="2"/>
        <v>768</v>
      </c>
      <c r="F10" s="40">
        <v>662</v>
      </c>
      <c r="G10" s="41">
        <v>106</v>
      </c>
    </row>
    <row r="11" spans="1:7" s="4" customFormat="1" ht="16.5" customHeight="1">
      <c r="A11" s="38" t="s">
        <v>48</v>
      </c>
      <c r="B11" s="39">
        <f t="shared" si="1"/>
        <v>25</v>
      </c>
      <c r="C11" s="40">
        <v>21</v>
      </c>
      <c r="D11" s="41">
        <v>4</v>
      </c>
      <c r="E11" s="39">
        <f t="shared" si="2"/>
        <v>37</v>
      </c>
      <c r="F11" s="40">
        <v>33</v>
      </c>
      <c r="G11" s="41">
        <v>4</v>
      </c>
    </row>
    <row r="12" spans="1:7" s="4" customFormat="1" ht="16.5" customHeight="1">
      <c r="A12" s="38" t="s">
        <v>49</v>
      </c>
      <c r="B12" s="39">
        <f t="shared" si="1"/>
        <v>57</v>
      </c>
      <c r="C12" s="40">
        <v>42</v>
      </c>
      <c r="D12" s="41">
        <v>15</v>
      </c>
      <c r="E12" s="39">
        <f t="shared" si="2"/>
        <v>52</v>
      </c>
      <c r="F12" s="40">
        <v>40</v>
      </c>
      <c r="G12" s="41">
        <v>12</v>
      </c>
    </row>
    <row r="13" spans="1:7" s="4" customFormat="1" ht="16.5" customHeight="1">
      <c r="A13" s="38" t="s">
        <v>50</v>
      </c>
      <c r="B13" s="39">
        <f t="shared" si="1"/>
        <v>275</v>
      </c>
      <c r="C13" s="40">
        <v>190</v>
      </c>
      <c r="D13" s="41">
        <v>85</v>
      </c>
      <c r="E13" s="39">
        <f t="shared" si="2"/>
        <v>267</v>
      </c>
      <c r="F13" s="40">
        <v>199</v>
      </c>
      <c r="G13" s="41">
        <v>68</v>
      </c>
    </row>
    <row r="14" spans="1:7" s="4" customFormat="1" ht="16.5" customHeight="1">
      <c r="A14" s="38" t="s">
        <v>51</v>
      </c>
      <c r="B14" s="39">
        <f t="shared" si="1"/>
        <v>133</v>
      </c>
      <c r="C14" s="40">
        <v>102</v>
      </c>
      <c r="D14" s="41">
        <v>31</v>
      </c>
      <c r="E14" s="39">
        <f t="shared" si="2"/>
        <v>182</v>
      </c>
      <c r="F14" s="40">
        <v>146</v>
      </c>
      <c r="G14" s="41">
        <v>36</v>
      </c>
    </row>
    <row r="15" spans="1:7" s="4" customFormat="1" ht="16.5" customHeight="1">
      <c r="A15" s="38" t="s">
        <v>52</v>
      </c>
      <c r="B15" s="39">
        <f t="shared" si="1"/>
        <v>107</v>
      </c>
      <c r="C15" s="40">
        <v>107</v>
      </c>
      <c r="D15" s="41" t="s">
        <v>81</v>
      </c>
      <c r="E15" s="39">
        <f t="shared" si="2"/>
        <v>96</v>
      </c>
      <c r="F15" s="40">
        <v>96</v>
      </c>
      <c r="G15" s="41">
        <v>0</v>
      </c>
    </row>
    <row r="16" spans="1:7" s="4" customFormat="1" ht="16.5" customHeight="1">
      <c r="A16" s="38" t="s">
        <v>53</v>
      </c>
      <c r="B16" s="39">
        <f t="shared" si="1"/>
        <v>125</v>
      </c>
      <c r="C16" s="40">
        <v>103</v>
      </c>
      <c r="D16" s="41">
        <v>22</v>
      </c>
      <c r="E16" s="39">
        <f t="shared" si="2"/>
        <v>119</v>
      </c>
      <c r="F16" s="40">
        <v>101</v>
      </c>
      <c r="G16" s="41">
        <v>18</v>
      </c>
    </row>
    <row r="17" spans="1:7" s="4" customFormat="1" ht="16.5" customHeight="1">
      <c r="A17" s="38" t="s">
        <v>54</v>
      </c>
      <c r="B17" s="39">
        <f t="shared" si="1"/>
        <v>50</v>
      </c>
      <c r="C17" s="40">
        <v>50</v>
      </c>
      <c r="D17" s="41" t="s">
        <v>81</v>
      </c>
      <c r="E17" s="39">
        <f t="shared" si="2"/>
        <v>60</v>
      </c>
      <c r="F17" s="40">
        <v>53</v>
      </c>
      <c r="G17" s="41">
        <v>7</v>
      </c>
    </row>
    <row r="18" spans="1:7" s="4" customFormat="1" ht="16.5" customHeight="1">
      <c r="A18" s="38" t="s">
        <v>55</v>
      </c>
      <c r="B18" s="39">
        <f t="shared" si="1"/>
        <v>32</v>
      </c>
      <c r="C18" s="40">
        <v>31</v>
      </c>
      <c r="D18" s="41">
        <v>1</v>
      </c>
      <c r="E18" s="39">
        <f t="shared" si="2"/>
        <v>34</v>
      </c>
      <c r="F18" s="40">
        <v>34</v>
      </c>
      <c r="G18" s="41">
        <v>0</v>
      </c>
    </row>
    <row r="19" spans="1:7" s="4" customFormat="1" ht="16.5" customHeight="1">
      <c r="A19" s="38" t="s">
        <v>56</v>
      </c>
      <c r="B19" s="39">
        <f t="shared" si="1"/>
        <v>62</v>
      </c>
      <c r="C19" s="40">
        <v>43</v>
      </c>
      <c r="D19" s="41">
        <v>19</v>
      </c>
      <c r="E19" s="39">
        <f t="shared" si="2"/>
        <v>57</v>
      </c>
      <c r="F19" s="40">
        <v>44</v>
      </c>
      <c r="G19" s="41">
        <v>13</v>
      </c>
    </row>
    <row r="20" spans="1:7" s="4" customFormat="1" ht="16.5" customHeight="1">
      <c r="A20" s="38" t="s">
        <v>57</v>
      </c>
      <c r="B20" s="39">
        <f t="shared" si="1"/>
        <v>149</v>
      </c>
      <c r="C20" s="40">
        <v>107</v>
      </c>
      <c r="D20" s="41">
        <v>42</v>
      </c>
      <c r="E20" s="39">
        <f t="shared" si="2"/>
        <v>150</v>
      </c>
      <c r="F20" s="40">
        <v>112</v>
      </c>
      <c r="G20" s="41">
        <v>38</v>
      </c>
    </row>
    <row r="21" spans="1:7" s="4" customFormat="1" ht="16.5" customHeight="1">
      <c r="A21" s="38" t="s">
        <v>58</v>
      </c>
      <c r="B21" s="39">
        <f t="shared" si="1"/>
        <v>59</v>
      </c>
      <c r="C21" s="40">
        <v>59</v>
      </c>
      <c r="D21" s="41" t="s">
        <v>81</v>
      </c>
      <c r="E21" s="39">
        <f t="shared" si="2"/>
        <v>79</v>
      </c>
      <c r="F21" s="40">
        <v>79</v>
      </c>
      <c r="G21" s="41">
        <v>0</v>
      </c>
    </row>
    <row r="22" spans="1:7" s="4" customFormat="1" ht="16.5" customHeight="1">
      <c r="A22" s="38" t="s">
        <v>59</v>
      </c>
      <c r="B22" s="39">
        <f t="shared" si="1"/>
        <v>229</v>
      </c>
      <c r="C22" s="40">
        <v>225</v>
      </c>
      <c r="D22" s="41">
        <v>4</v>
      </c>
      <c r="E22" s="39">
        <f t="shared" si="2"/>
        <v>273</v>
      </c>
      <c r="F22" s="40">
        <v>272</v>
      </c>
      <c r="G22" s="41">
        <v>1</v>
      </c>
    </row>
    <row r="23" spans="1:7" s="4" customFormat="1" ht="16.5" customHeight="1">
      <c r="A23" s="38" t="s">
        <v>60</v>
      </c>
      <c r="B23" s="39">
        <f t="shared" si="1"/>
        <v>65</v>
      </c>
      <c r="C23" s="40">
        <v>61</v>
      </c>
      <c r="D23" s="41">
        <v>4</v>
      </c>
      <c r="E23" s="39">
        <f t="shared" si="2"/>
        <v>91</v>
      </c>
      <c r="F23" s="40">
        <v>88</v>
      </c>
      <c r="G23" s="41">
        <v>3</v>
      </c>
    </row>
    <row r="24" spans="1:7" s="4" customFormat="1" ht="16.5" customHeight="1">
      <c r="A24" s="38" t="s">
        <v>61</v>
      </c>
      <c r="B24" s="56">
        <f t="shared" si="1"/>
        <v>516</v>
      </c>
      <c r="C24" s="40">
        <v>471</v>
      </c>
      <c r="D24" s="41">
        <v>45</v>
      </c>
      <c r="E24" s="56">
        <f t="shared" si="2"/>
        <v>647</v>
      </c>
      <c r="F24" s="40">
        <v>591</v>
      </c>
      <c r="G24" s="41">
        <v>56</v>
      </c>
    </row>
    <row r="25" spans="1:7" s="4" customFormat="1" ht="16.5" customHeight="1">
      <c r="A25" s="42" t="s">
        <v>62</v>
      </c>
      <c r="B25" s="43">
        <f>SUM(C25:D25)</f>
        <v>431</v>
      </c>
      <c r="C25" s="44">
        <v>359</v>
      </c>
      <c r="D25" s="29">
        <v>72</v>
      </c>
      <c r="E25" s="43">
        <f>SUM(F25:G25)</f>
        <v>460</v>
      </c>
      <c r="F25" s="44">
        <v>384</v>
      </c>
      <c r="G25" s="29">
        <v>76</v>
      </c>
    </row>
    <row r="26" spans="1:7" s="4" customFormat="1" ht="16.5" customHeight="1">
      <c r="A26" s="15" t="s">
        <v>79</v>
      </c>
      <c r="B26" s="16">
        <f aca="true" t="shared" si="3" ref="B26:G26">B27+B29+B31+B32+B33+B34</f>
        <v>3781</v>
      </c>
      <c r="C26" s="19">
        <f t="shared" si="3"/>
        <v>2807</v>
      </c>
      <c r="D26" s="22">
        <f t="shared" si="3"/>
        <v>974</v>
      </c>
      <c r="E26" s="16">
        <f t="shared" si="3"/>
        <v>4049</v>
      </c>
      <c r="F26" s="19">
        <f t="shared" si="3"/>
        <v>3017</v>
      </c>
      <c r="G26" s="22">
        <f t="shared" si="3"/>
        <v>1032</v>
      </c>
    </row>
    <row r="27" spans="1:7" s="4" customFormat="1" ht="16.5" customHeight="1">
      <c r="A27" s="46" t="s">
        <v>63</v>
      </c>
      <c r="B27" s="47">
        <f aca="true" t="shared" si="4" ref="B27:B34">SUM(C27:D27)</f>
        <v>2666</v>
      </c>
      <c r="C27" s="48">
        <v>2096</v>
      </c>
      <c r="D27" s="49">
        <v>570</v>
      </c>
      <c r="E27" s="47">
        <f aca="true" t="shared" si="5" ref="E27:E34">SUM(F27:G27)</f>
        <v>2796</v>
      </c>
      <c r="F27" s="48">
        <v>2192</v>
      </c>
      <c r="G27" s="49">
        <v>604</v>
      </c>
    </row>
    <row r="28" spans="1:7" s="4" customFormat="1" ht="16.5" customHeight="1">
      <c r="A28" s="34" t="s">
        <v>64</v>
      </c>
      <c r="B28" s="35">
        <f t="shared" si="4"/>
        <v>1611</v>
      </c>
      <c r="C28" s="36">
        <v>1372</v>
      </c>
      <c r="D28" s="50">
        <v>239</v>
      </c>
      <c r="E28" s="35">
        <f t="shared" si="5"/>
        <v>1617</v>
      </c>
      <c r="F28" s="36">
        <v>1405</v>
      </c>
      <c r="G28" s="50">
        <v>212</v>
      </c>
    </row>
    <row r="29" spans="1:7" s="4" customFormat="1" ht="16.5" customHeight="1">
      <c r="A29" s="51" t="s">
        <v>65</v>
      </c>
      <c r="B29" s="52">
        <f t="shared" si="4"/>
        <v>681</v>
      </c>
      <c r="C29" s="53">
        <v>377</v>
      </c>
      <c r="D29" s="54">
        <v>304</v>
      </c>
      <c r="E29" s="52">
        <f t="shared" si="5"/>
        <v>700</v>
      </c>
      <c r="F29" s="53">
        <v>396</v>
      </c>
      <c r="G29" s="54">
        <v>304</v>
      </c>
    </row>
    <row r="30" spans="1:7" s="4" customFormat="1" ht="16.5" customHeight="1">
      <c r="A30" s="38" t="s">
        <v>66</v>
      </c>
      <c r="B30" s="39">
        <f t="shared" si="4"/>
        <v>405</v>
      </c>
      <c r="C30" s="40">
        <v>187</v>
      </c>
      <c r="D30" s="55">
        <v>218</v>
      </c>
      <c r="E30" s="39">
        <f t="shared" si="5"/>
        <v>427</v>
      </c>
      <c r="F30" s="40">
        <v>191</v>
      </c>
      <c r="G30" s="55">
        <v>236</v>
      </c>
    </row>
    <row r="31" spans="1:7" s="4" customFormat="1" ht="16.5" customHeight="1">
      <c r="A31" s="38" t="s">
        <v>67</v>
      </c>
      <c r="B31" s="39">
        <f t="shared" si="4"/>
        <v>193</v>
      </c>
      <c r="C31" s="40">
        <v>183</v>
      </c>
      <c r="D31" s="55">
        <v>10</v>
      </c>
      <c r="E31" s="39">
        <f t="shared" si="5"/>
        <v>222</v>
      </c>
      <c r="F31" s="40">
        <v>212</v>
      </c>
      <c r="G31" s="55">
        <v>10</v>
      </c>
    </row>
    <row r="32" spans="1:7" s="4" customFormat="1" ht="16.5" customHeight="1">
      <c r="A32" s="38" t="s">
        <v>68</v>
      </c>
      <c r="B32" s="39">
        <f t="shared" si="4"/>
        <v>93</v>
      </c>
      <c r="C32" s="40">
        <v>54</v>
      </c>
      <c r="D32" s="55">
        <v>39</v>
      </c>
      <c r="E32" s="39">
        <f t="shared" si="5"/>
        <v>113</v>
      </c>
      <c r="F32" s="40">
        <v>58</v>
      </c>
      <c r="G32" s="55">
        <v>55</v>
      </c>
    </row>
    <row r="33" spans="1:7" s="4" customFormat="1" ht="16.5" customHeight="1">
      <c r="A33" s="38" t="s">
        <v>69</v>
      </c>
      <c r="B33" s="39">
        <f t="shared" si="4"/>
        <v>64</v>
      </c>
      <c r="C33" s="40">
        <v>33</v>
      </c>
      <c r="D33" s="55">
        <v>31</v>
      </c>
      <c r="E33" s="39">
        <f t="shared" si="5"/>
        <v>71</v>
      </c>
      <c r="F33" s="40">
        <v>37</v>
      </c>
      <c r="G33" s="55">
        <v>34</v>
      </c>
    </row>
    <row r="34" spans="1:7" s="4" customFormat="1" ht="16.5" customHeight="1">
      <c r="A34" s="26" t="s">
        <v>70</v>
      </c>
      <c r="B34" s="27">
        <f t="shared" si="4"/>
        <v>84</v>
      </c>
      <c r="C34" s="28">
        <v>64</v>
      </c>
      <c r="D34" s="45">
        <v>20</v>
      </c>
      <c r="E34" s="27">
        <f t="shared" si="5"/>
        <v>147</v>
      </c>
      <c r="F34" s="28">
        <v>122</v>
      </c>
      <c r="G34" s="45">
        <v>25</v>
      </c>
    </row>
    <row r="35" spans="1:7" s="4" customFormat="1" ht="16.5" customHeight="1">
      <c r="A35" s="23"/>
      <c r="B35" s="24"/>
      <c r="C35" s="24"/>
      <c r="D35" s="24"/>
      <c r="E35" s="24"/>
      <c r="F35" s="24"/>
      <c r="G35" s="24"/>
    </row>
    <row r="36" s="4" customFormat="1" ht="12.75" customHeight="1"/>
    <row r="37" s="4" customFormat="1" ht="16.5" customHeight="1">
      <c r="A37" s="25"/>
    </row>
    <row r="38" ht="13.5">
      <c r="A38" s="25"/>
    </row>
  </sheetData>
  <sheetProtection/>
  <mergeCells count="4">
    <mergeCell ref="A1:D1"/>
    <mergeCell ref="A2:A3"/>
    <mergeCell ref="B2:D2"/>
    <mergeCell ref="E2:G2"/>
  </mergeCells>
  <printOptions/>
  <pageMargins left="1.04" right="0.2" top="0.75" bottom="0.8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25" sqref="A25"/>
    </sheetView>
  </sheetViews>
  <sheetFormatPr defaultColWidth="9.00390625" defaultRowHeight="13.5"/>
  <cols>
    <col min="1" max="1" width="12.50390625" style="0" customWidth="1"/>
    <col min="2" max="10" width="7.75390625" style="0" customWidth="1"/>
    <col min="11" max="12" width="7.125" style="0" customWidth="1"/>
    <col min="13" max="13" width="6.125" style="0" customWidth="1"/>
    <col min="14" max="14" width="8.625" style="0" bestFit="1" customWidth="1"/>
    <col min="15" max="16" width="7.625" style="0" bestFit="1" customWidth="1"/>
  </cols>
  <sheetData>
    <row r="1" spans="1:4" ht="24">
      <c r="A1" s="59" t="s">
        <v>8</v>
      </c>
      <c r="B1" s="59"/>
      <c r="C1" s="59"/>
      <c r="D1" s="1"/>
    </row>
    <row r="2" spans="1:20" s="4" customFormat="1" ht="20.25" customHeight="1">
      <c r="A2" s="66" t="s">
        <v>9</v>
      </c>
      <c r="B2" s="65" t="s">
        <v>45</v>
      </c>
      <c r="C2" s="65"/>
      <c r="D2" s="65"/>
      <c r="E2" s="65" t="s">
        <v>10</v>
      </c>
      <c r="F2" s="65"/>
      <c r="G2" s="65"/>
      <c r="H2" s="65" t="s">
        <v>4</v>
      </c>
      <c r="I2" s="65"/>
      <c r="J2" s="65"/>
      <c r="K2" s="65" t="s">
        <v>0</v>
      </c>
      <c r="L2" s="65"/>
      <c r="M2" s="65"/>
      <c r="N2" s="65" t="s">
        <v>3</v>
      </c>
      <c r="O2" s="65"/>
      <c r="P2" s="65"/>
      <c r="Q2" s="3"/>
      <c r="R2" s="3"/>
      <c r="S2" s="3"/>
      <c r="T2" s="3"/>
    </row>
    <row r="3" spans="1:16" s="5" customFormat="1" ht="20.25" customHeight="1">
      <c r="A3" s="66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</row>
    <row r="4" spans="1:16" s="4" customFormat="1" ht="16.5" customHeight="1">
      <c r="A4" s="6" t="s">
        <v>11</v>
      </c>
      <c r="B4" s="7">
        <f>SUM(B6:B26)+B27+B29+B31+B32+B33+B34</f>
        <v>14736</v>
      </c>
      <c r="C4" s="7">
        <f>SUM(C6:C26)+C27+C29+C31+C32+C33+C34</f>
        <v>12236</v>
      </c>
      <c r="D4" s="7">
        <f>B4-C4</f>
        <v>2500</v>
      </c>
      <c r="E4" s="7">
        <v>15280</v>
      </c>
      <c r="F4" s="7">
        <v>12605</v>
      </c>
      <c r="G4" s="7">
        <f aca="true" t="shared" si="0" ref="G4:G21">E4-F4</f>
        <v>2675</v>
      </c>
      <c r="H4" s="7">
        <v>15624</v>
      </c>
      <c r="I4" s="7">
        <v>12647</v>
      </c>
      <c r="J4" s="7">
        <v>2977</v>
      </c>
      <c r="K4" s="7">
        <v>13960</v>
      </c>
      <c r="L4" s="7">
        <v>10670</v>
      </c>
      <c r="M4" s="7">
        <v>3290</v>
      </c>
      <c r="N4" s="6">
        <v>11655</v>
      </c>
      <c r="O4" s="7">
        <v>9176</v>
      </c>
      <c r="P4" s="7">
        <v>2479</v>
      </c>
    </row>
    <row r="5" spans="1:16" s="4" customFormat="1" ht="16.5" customHeight="1">
      <c r="A5" s="8" t="s">
        <v>12</v>
      </c>
      <c r="B5" s="9">
        <f>SUM(B6:B26)</f>
        <v>10687</v>
      </c>
      <c r="C5" s="9">
        <f>SUM(C6:C26)</f>
        <v>9209</v>
      </c>
      <c r="D5" s="9">
        <f>B5-C5</f>
        <v>1478</v>
      </c>
      <c r="E5" s="9">
        <v>10955</v>
      </c>
      <c r="F5" s="9">
        <v>9360</v>
      </c>
      <c r="G5" s="9">
        <f t="shared" si="0"/>
        <v>1595</v>
      </c>
      <c r="H5" s="9">
        <v>10767</v>
      </c>
      <c r="I5" s="9">
        <v>9071</v>
      </c>
      <c r="J5" s="9">
        <v>1696</v>
      </c>
      <c r="K5" s="9">
        <v>9735</v>
      </c>
      <c r="L5" s="9">
        <v>7698</v>
      </c>
      <c r="M5" s="9">
        <v>2037</v>
      </c>
      <c r="N5" s="8">
        <v>7957</v>
      </c>
      <c r="O5" s="9">
        <v>6456</v>
      </c>
      <c r="P5" s="9">
        <v>1501</v>
      </c>
    </row>
    <row r="6" spans="1:16" s="4" customFormat="1" ht="16.5" customHeight="1">
      <c r="A6" s="10" t="s">
        <v>13</v>
      </c>
      <c r="B6" s="11">
        <v>4244</v>
      </c>
      <c r="C6" s="11">
        <v>3539</v>
      </c>
      <c r="D6" s="12">
        <f>B6-C6</f>
        <v>705</v>
      </c>
      <c r="E6" s="11">
        <v>4194</v>
      </c>
      <c r="F6" s="11">
        <v>3436</v>
      </c>
      <c r="G6" s="12">
        <f t="shared" si="0"/>
        <v>758</v>
      </c>
      <c r="H6" s="11">
        <v>4452</v>
      </c>
      <c r="I6" s="11">
        <v>3693</v>
      </c>
      <c r="J6" s="11">
        <v>759</v>
      </c>
      <c r="K6" s="11">
        <v>4255</v>
      </c>
      <c r="L6" s="11">
        <v>3339</v>
      </c>
      <c r="M6" s="11">
        <v>916</v>
      </c>
      <c r="N6" s="10">
        <v>3473</v>
      </c>
      <c r="O6" s="11">
        <v>2860</v>
      </c>
      <c r="P6" s="11">
        <v>613</v>
      </c>
    </row>
    <row r="7" spans="1:16" s="4" customFormat="1" ht="16.5" customHeight="1">
      <c r="A7" s="10" t="s">
        <v>14</v>
      </c>
      <c r="B7" s="11">
        <v>231</v>
      </c>
      <c r="C7" s="11">
        <v>182</v>
      </c>
      <c r="D7" s="12">
        <f>B7-C7</f>
        <v>49</v>
      </c>
      <c r="E7" s="11">
        <v>277</v>
      </c>
      <c r="F7" s="11">
        <v>222</v>
      </c>
      <c r="G7" s="12">
        <f t="shared" si="0"/>
        <v>55</v>
      </c>
      <c r="H7" s="11">
        <v>278</v>
      </c>
      <c r="I7" s="11">
        <v>196</v>
      </c>
      <c r="J7" s="11">
        <v>82</v>
      </c>
      <c r="K7" s="11">
        <v>322</v>
      </c>
      <c r="L7" s="11">
        <v>171</v>
      </c>
      <c r="M7" s="11">
        <v>151</v>
      </c>
      <c r="N7" s="10">
        <v>277</v>
      </c>
      <c r="O7" s="11">
        <v>179</v>
      </c>
      <c r="P7" s="11">
        <v>98</v>
      </c>
    </row>
    <row r="8" spans="1:16" s="4" customFormat="1" ht="16.5" customHeight="1">
      <c r="A8" s="10" t="s">
        <v>15</v>
      </c>
      <c r="B8" s="11">
        <v>2378</v>
      </c>
      <c r="C8" s="11">
        <v>2202</v>
      </c>
      <c r="D8" s="12">
        <f>B8-C8</f>
        <v>176</v>
      </c>
      <c r="E8" s="11">
        <v>2491</v>
      </c>
      <c r="F8" s="11">
        <v>2281</v>
      </c>
      <c r="G8" s="12">
        <f t="shared" si="0"/>
        <v>210</v>
      </c>
      <c r="H8" s="11">
        <v>2305</v>
      </c>
      <c r="I8" s="11">
        <v>2080</v>
      </c>
      <c r="J8" s="11">
        <v>225</v>
      </c>
      <c r="K8" s="11">
        <v>1869</v>
      </c>
      <c r="L8" s="11">
        <v>1706</v>
      </c>
      <c r="M8" s="11">
        <v>163</v>
      </c>
      <c r="N8" s="10">
        <v>1536</v>
      </c>
      <c r="O8" s="11">
        <v>1436</v>
      </c>
      <c r="P8" s="11">
        <v>100</v>
      </c>
    </row>
    <row r="9" spans="1:16" s="4" customFormat="1" ht="16.5" customHeight="1">
      <c r="A9" s="10" t="s">
        <v>16</v>
      </c>
      <c r="B9" s="11">
        <v>757</v>
      </c>
      <c r="C9" s="11">
        <v>659</v>
      </c>
      <c r="D9" s="12">
        <v>98</v>
      </c>
      <c r="E9" s="11">
        <v>667</v>
      </c>
      <c r="F9" s="11">
        <v>568</v>
      </c>
      <c r="G9" s="12">
        <f t="shared" si="0"/>
        <v>99</v>
      </c>
      <c r="H9" s="11">
        <v>714</v>
      </c>
      <c r="I9" s="11">
        <v>600</v>
      </c>
      <c r="J9" s="11">
        <v>114</v>
      </c>
      <c r="K9" s="11">
        <v>559</v>
      </c>
      <c r="L9" s="11">
        <v>450</v>
      </c>
      <c r="M9" s="11">
        <v>109</v>
      </c>
      <c r="N9" s="10">
        <v>430</v>
      </c>
      <c r="O9" s="11">
        <v>342</v>
      </c>
      <c r="P9" s="11">
        <v>88</v>
      </c>
    </row>
    <row r="10" spans="1:16" s="4" customFormat="1" ht="16.5" customHeight="1">
      <c r="A10" s="10" t="s">
        <v>17</v>
      </c>
      <c r="B10" s="11">
        <v>710</v>
      </c>
      <c r="C10" s="11">
        <v>613</v>
      </c>
      <c r="D10" s="12">
        <v>97</v>
      </c>
      <c r="E10" s="11">
        <v>746</v>
      </c>
      <c r="F10" s="11">
        <v>650</v>
      </c>
      <c r="G10" s="12">
        <f t="shared" si="0"/>
        <v>96</v>
      </c>
      <c r="H10" s="11">
        <v>728</v>
      </c>
      <c r="I10" s="11">
        <v>612</v>
      </c>
      <c r="J10" s="11">
        <v>116</v>
      </c>
      <c r="K10" s="11">
        <v>714</v>
      </c>
      <c r="L10" s="11">
        <v>546</v>
      </c>
      <c r="M10" s="11">
        <v>168</v>
      </c>
      <c r="N10" s="10">
        <v>664</v>
      </c>
      <c r="O10" s="11">
        <v>491</v>
      </c>
      <c r="P10" s="11">
        <v>173</v>
      </c>
    </row>
    <row r="11" spans="1:16" s="4" customFormat="1" ht="16.5" customHeight="1">
      <c r="A11" s="10" t="s">
        <v>18</v>
      </c>
      <c r="B11" s="11">
        <v>44</v>
      </c>
      <c r="C11" s="11">
        <v>32</v>
      </c>
      <c r="D11" s="12">
        <f>B11-C11</f>
        <v>12</v>
      </c>
      <c r="E11" s="11">
        <v>31</v>
      </c>
      <c r="F11" s="11">
        <v>27</v>
      </c>
      <c r="G11" s="12">
        <f t="shared" si="0"/>
        <v>4</v>
      </c>
      <c r="H11" s="11">
        <v>43</v>
      </c>
      <c r="I11" s="11">
        <v>33</v>
      </c>
      <c r="J11" s="11">
        <v>10</v>
      </c>
      <c r="K11" s="11">
        <v>31</v>
      </c>
      <c r="L11" s="11">
        <v>25</v>
      </c>
      <c r="M11" s="11">
        <v>6</v>
      </c>
      <c r="N11" s="10">
        <v>29</v>
      </c>
      <c r="O11" s="11">
        <v>20</v>
      </c>
      <c r="P11" s="11">
        <v>9</v>
      </c>
    </row>
    <row r="12" spans="1:16" s="4" customFormat="1" ht="16.5" customHeight="1">
      <c r="A12" s="10" t="s">
        <v>19</v>
      </c>
      <c r="B12" s="11">
        <v>333</v>
      </c>
      <c r="C12" s="11">
        <v>238</v>
      </c>
      <c r="D12" s="12">
        <f>B12-C12</f>
        <v>95</v>
      </c>
      <c r="E12" s="11">
        <v>311</v>
      </c>
      <c r="F12" s="11">
        <v>223</v>
      </c>
      <c r="G12" s="12">
        <f t="shared" si="0"/>
        <v>88</v>
      </c>
      <c r="H12" s="11">
        <v>278</v>
      </c>
      <c r="I12" s="11">
        <v>203</v>
      </c>
      <c r="J12" s="11">
        <v>75</v>
      </c>
      <c r="K12" s="11">
        <v>249</v>
      </c>
      <c r="L12" s="11">
        <v>167</v>
      </c>
      <c r="M12" s="11">
        <v>82</v>
      </c>
      <c r="N12" s="10">
        <v>185</v>
      </c>
      <c r="O12" s="11">
        <v>127</v>
      </c>
      <c r="P12" s="11">
        <v>58</v>
      </c>
    </row>
    <row r="13" spans="1:16" s="4" customFormat="1" ht="16.5" customHeight="1">
      <c r="A13" s="10" t="s">
        <v>20</v>
      </c>
      <c r="B13" s="11">
        <v>132</v>
      </c>
      <c r="C13" s="11">
        <v>101</v>
      </c>
      <c r="D13" s="12">
        <v>31</v>
      </c>
      <c r="E13" s="11">
        <v>122</v>
      </c>
      <c r="F13" s="11">
        <v>110</v>
      </c>
      <c r="G13" s="12">
        <f t="shared" si="0"/>
        <v>12</v>
      </c>
      <c r="H13" s="11">
        <v>88</v>
      </c>
      <c r="I13" s="11">
        <v>75</v>
      </c>
      <c r="J13" s="11">
        <v>13</v>
      </c>
      <c r="K13" s="11">
        <v>57</v>
      </c>
      <c r="L13" s="11">
        <v>46</v>
      </c>
      <c r="M13" s="11">
        <v>11</v>
      </c>
      <c r="N13" s="10">
        <v>34</v>
      </c>
      <c r="O13" s="11">
        <v>34</v>
      </c>
      <c r="P13" s="11" t="s">
        <v>21</v>
      </c>
    </row>
    <row r="14" spans="1:16" s="4" customFormat="1" ht="16.5" customHeight="1">
      <c r="A14" s="10" t="s">
        <v>22</v>
      </c>
      <c r="B14" s="11" t="s">
        <v>46</v>
      </c>
      <c r="C14" s="11" t="s">
        <v>46</v>
      </c>
      <c r="D14" s="12" t="s">
        <v>46</v>
      </c>
      <c r="E14" s="11">
        <v>281</v>
      </c>
      <c r="F14" s="11">
        <v>249</v>
      </c>
      <c r="G14" s="12">
        <f t="shared" si="0"/>
        <v>32</v>
      </c>
      <c r="H14" s="11">
        <v>239</v>
      </c>
      <c r="I14" s="11">
        <v>210</v>
      </c>
      <c r="J14" s="11">
        <v>29</v>
      </c>
      <c r="K14" s="11">
        <v>202</v>
      </c>
      <c r="L14" s="11">
        <v>147</v>
      </c>
      <c r="M14" s="11">
        <v>55</v>
      </c>
      <c r="N14" s="10">
        <v>161</v>
      </c>
      <c r="O14" s="11">
        <v>93</v>
      </c>
      <c r="P14" s="11">
        <v>68</v>
      </c>
    </row>
    <row r="15" spans="1:16" s="4" customFormat="1" ht="16.5" customHeight="1">
      <c r="A15" s="10" t="s">
        <v>23</v>
      </c>
      <c r="B15" s="11">
        <v>51</v>
      </c>
      <c r="C15" s="11">
        <v>49</v>
      </c>
      <c r="D15" s="12">
        <f>B15-C15</f>
        <v>2</v>
      </c>
      <c r="E15" s="11">
        <v>75</v>
      </c>
      <c r="F15" s="11">
        <v>64</v>
      </c>
      <c r="G15" s="12">
        <f t="shared" si="0"/>
        <v>11</v>
      </c>
      <c r="H15" s="11">
        <v>68</v>
      </c>
      <c r="I15" s="11">
        <v>57</v>
      </c>
      <c r="J15" s="11">
        <v>11</v>
      </c>
      <c r="K15" s="11">
        <v>53</v>
      </c>
      <c r="L15" s="11">
        <v>42</v>
      </c>
      <c r="M15" s="11">
        <v>11</v>
      </c>
      <c r="N15" s="10">
        <v>38</v>
      </c>
      <c r="O15" s="11">
        <v>24</v>
      </c>
      <c r="P15" s="11">
        <v>14</v>
      </c>
    </row>
    <row r="16" spans="1:16" s="4" customFormat="1" ht="16.5" customHeight="1">
      <c r="A16" s="10" t="s">
        <v>24</v>
      </c>
      <c r="B16" s="11">
        <v>105</v>
      </c>
      <c r="C16" s="11">
        <v>76</v>
      </c>
      <c r="D16" s="12">
        <f>B16-C16</f>
        <v>29</v>
      </c>
      <c r="E16" s="11">
        <v>101</v>
      </c>
      <c r="F16" s="11">
        <v>91</v>
      </c>
      <c r="G16" s="12">
        <f t="shared" si="0"/>
        <v>10</v>
      </c>
      <c r="H16" s="11">
        <v>102</v>
      </c>
      <c r="I16" s="11">
        <v>91</v>
      </c>
      <c r="J16" s="11">
        <v>11</v>
      </c>
      <c r="K16" s="11">
        <v>82</v>
      </c>
      <c r="L16" s="11">
        <v>74</v>
      </c>
      <c r="M16" s="11">
        <v>8</v>
      </c>
      <c r="N16" s="10">
        <v>87</v>
      </c>
      <c r="O16" s="11">
        <v>79</v>
      </c>
      <c r="P16" s="11">
        <v>8</v>
      </c>
    </row>
    <row r="17" spans="1:16" s="4" customFormat="1" ht="16.5" customHeight="1">
      <c r="A17" s="10" t="s">
        <v>25</v>
      </c>
      <c r="B17" s="11">
        <v>241</v>
      </c>
      <c r="C17" s="11">
        <v>240</v>
      </c>
      <c r="D17" s="12">
        <f>B17-C17</f>
        <v>1</v>
      </c>
      <c r="E17" s="11">
        <v>226</v>
      </c>
      <c r="F17" s="11">
        <v>226</v>
      </c>
      <c r="G17" s="12">
        <f t="shared" si="0"/>
        <v>0</v>
      </c>
      <c r="H17" s="11">
        <v>196</v>
      </c>
      <c r="I17" s="11">
        <v>196</v>
      </c>
      <c r="J17" s="11" t="s">
        <v>1</v>
      </c>
      <c r="K17" s="11">
        <v>184</v>
      </c>
      <c r="L17" s="11">
        <v>183</v>
      </c>
      <c r="M17" s="11">
        <v>1</v>
      </c>
      <c r="N17" s="10">
        <v>115</v>
      </c>
      <c r="O17" s="11">
        <v>113</v>
      </c>
      <c r="P17" s="11">
        <v>2</v>
      </c>
    </row>
    <row r="18" spans="1:16" s="4" customFormat="1" ht="16.5" customHeight="1">
      <c r="A18" s="10" t="s">
        <v>26</v>
      </c>
      <c r="B18" s="11">
        <v>70</v>
      </c>
      <c r="C18" s="11">
        <v>63</v>
      </c>
      <c r="D18" s="12">
        <f>B18-C18</f>
        <v>7</v>
      </c>
      <c r="E18" s="11">
        <v>91</v>
      </c>
      <c r="F18" s="11">
        <v>90</v>
      </c>
      <c r="G18" s="12">
        <f t="shared" si="0"/>
        <v>1</v>
      </c>
      <c r="H18" s="11">
        <v>62</v>
      </c>
      <c r="I18" s="11">
        <v>59</v>
      </c>
      <c r="J18" s="11">
        <v>3</v>
      </c>
      <c r="K18" s="11">
        <v>44</v>
      </c>
      <c r="L18" s="11">
        <v>43</v>
      </c>
      <c r="M18" s="11">
        <v>1</v>
      </c>
      <c r="N18" s="10">
        <v>42</v>
      </c>
      <c r="O18" s="11">
        <v>39</v>
      </c>
      <c r="P18" s="11">
        <v>3</v>
      </c>
    </row>
    <row r="19" spans="1:16" s="4" customFormat="1" ht="16.5" customHeight="1">
      <c r="A19" s="10" t="s">
        <v>27</v>
      </c>
      <c r="B19" s="11">
        <v>591</v>
      </c>
      <c r="C19" s="11">
        <v>525</v>
      </c>
      <c r="D19" s="12">
        <f>B19-C19</f>
        <v>66</v>
      </c>
      <c r="E19" s="11">
        <v>600</v>
      </c>
      <c r="F19" s="11">
        <v>502</v>
      </c>
      <c r="G19" s="12">
        <f t="shared" si="0"/>
        <v>98</v>
      </c>
      <c r="H19" s="11">
        <v>605</v>
      </c>
      <c r="I19" s="11">
        <v>465</v>
      </c>
      <c r="J19" s="11">
        <v>140</v>
      </c>
      <c r="K19" s="11">
        <v>560</v>
      </c>
      <c r="L19" s="11">
        <v>364</v>
      </c>
      <c r="M19" s="11">
        <v>196</v>
      </c>
      <c r="N19" s="10">
        <v>462</v>
      </c>
      <c r="O19" s="11">
        <v>305</v>
      </c>
      <c r="P19" s="11">
        <v>157</v>
      </c>
    </row>
    <row r="20" spans="1:16" s="4" customFormat="1" ht="16.5" customHeight="1">
      <c r="A20" s="10" t="s">
        <v>28</v>
      </c>
      <c r="B20" s="11">
        <v>57</v>
      </c>
      <c r="C20" s="11">
        <v>45</v>
      </c>
      <c r="D20" s="12">
        <v>12</v>
      </c>
      <c r="E20" s="11">
        <v>63</v>
      </c>
      <c r="F20" s="11">
        <v>52</v>
      </c>
      <c r="G20" s="12">
        <f t="shared" si="0"/>
        <v>11</v>
      </c>
      <c r="H20" s="11">
        <v>44</v>
      </c>
      <c r="I20" s="11">
        <v>38</v>
      </c>
      <c r="J20" s="11">
        <v>6</v>
      </c>
      <c r="K20" s="11">
        <v>37</v>
      </c>
      <c r="L20" s="11">
        <v>28</v>
      </c>
      <c r="M20" s="11">
        <v>9</v>
      </c>
      <c r="N20" s="10">
        <v>37</v>
      </c>
      <c r="O20" s="11">
        <v>17</v>
      </c>
      <c r="P20" s="11">
        <v>20</v>
      </c>
    </row>
    <row r="21" spans="1:16" s="4" customFormat="1" ht="16.5" customHeight="1">
      <c r="A21" s="10" t="s">
        <v>29</v>
      </c>
      <c r="B21" s="11">
        <v>24</v>
      </c>
      <c r="C21" s="11">
        <v>19</v>
      </c>
      <c r="D21" s="12">
        <f>B21-C21</f>
        <v>5</v>
      </c>
      <c r="E21" s="11">
        <v>26</v>
      </c>
      <c r="F21" s="11">
        <v>15</v>
      </c>
      <c r="G21" s="12">
        <f t="shared" si="0"/>
        <v>11</v>
      </c>
      <c r="H21" s="11">
        <v>36</v>
      </c>
      <c r="I21" s="11">
        <v>17</v>
      </c>
      <c r="J21" s="11">
        <v>19</v>
      </c>
      <c r="K21" s="11">
        <v>43</v>
      </c>
      <c r="L21" s="11">
        <v>7</v>
      </c>
      <c r="M21" s="11">
        <v>36</v>
      </c>
      <c r="N21" s="10" t="s">
        <v>30</v>
      </c>
      <c r="O21" s="11" t="s">
        <v>2</v>
      </c>
      <c r="P21" s="11" t="s">
        <v>2</v>
      </c>
    </row>
    <row r="22" spans="1:16" s="4" customFormat="1" ht="16.5" customHeight="1">
      <c r="A22" s="10" t="s">
        <v>31</v>
      </c>
      <c r="B22" s="11" t="s">
        <v>47</v>
      </c>
      <c r="C22" s="11" t="s">
        <v>47</v>
      </c>
      <c r="D22" s="11" t="s">
        <v>21</v>
      </c>
      <c r="E22" s="11">
        <v>82</v>
      </c>
      <c r="F22" s="11">
        <v>82</v>
      </c>
      <c r="G22" s="11" t="s">
        <v>21</v>
      </c>
      <c r="H22" s="11">
        <v>56</v>
      </c>
      <c r="I22" s="11">
        <v>56</v>
      </c>
      <c r="J22" s="11" t="s">
        <v>21</v>
      </c>
      <c r="K22" s="11">
        <v>45</v>
      </c>
      <c r="L22" s="11">
        <v>42</v>
      </c>
      <c r="M22" s="11">
        <v>3</v>
      </c>
      <c r="N22" s="10">
        <v>42</v>
      </c>
      <c r="O22" s="11">
        <v>42</v>
      </c>
      <c r="P22" s="11" t="s">
        <v>21</v>
      </c>
    </row>
    <row r="23" spans="1:16" s="4" customFormat="1" ht="16.5" customHeight="1">
      <c r="A23" s="10" t="s">
        <v>32</v>
      </c>
      <c r="B23" s="11">
        <v>110</v>
      </c>
      <c r="C23" s="11">
        <v>83</v>
      </c>
      <c r="D23" s="12">
        <f>B23-C23</f>
        <v>27</v>
      </c>
      <c r="E23" s="11">
        <v>106</v>
      </c>
      <c r="F23" s="11">
        <v>79</v>
      </c>
      <c r="G23" s="12">
        <f aca="true" t="shared" si="1" ref="G23:G34">E23-F23</f>
        <v>27</v>
      </c>
      <c r="H23" s="11">
        <v>72</v>
      </c>
      <c r="I23" s="11">
        <v>54</v>
      </c>
      <c r="J23" s="11">
        <v>18</v>
      </c>
      <c r="K23" s="11">
        <v>79</v>
      </c>
      <c r="L23" s="11">
        <v>63</v>
      </c>
      <c r="M23" s="11">
        <v>16</v>
      </c>
      <c r="N23" s="10">
        <v>70</v>
      </c>
      <c r="O23" s="11">
        <v>59</v>
      </c>
      <c r="P23" s="11">
        <v>11</v>
      </c>
    </row>
    <row r="24" spans="1:16" s="4" customFormat="1" ht="16.5" customHeight="1">
      <c r="A24" s="10" t="s">
        <v>33</v>
      </c>
      <c r="B24" s="11">
        <v>114</v>
      </c>
      <c r="C24" s="11">
        <v>81</v>
      </c>
      <c r="D24" s="12">
        <v>33</v>
      </c>
      <c r="E24" s="11">
        <v>92</v>
      </c>
      <c r="F24" s="11">
        <v>68</v>
      </c>
      <c r="G24" s="12">
        <f t="shared" si="1"/>
        <v>24</v>
      </c>
      <c r="H24" s="11">
        <v>79</v>
      </c>
      <c r="I24" s="11">
        <v>61</v>
      </c>
      <c r="J24" s="11">
        <v>18</v>
      </c>
      <c r="K24" s="11">
        <v>93</v>
      </c>
      <c r="L24" s="11">
        <v>51</v>
      </c>
      <c r="M24" s="11">
        <v>42</v>
      </c>
      <c r="N24" s="10">
        <v>77</v>
      </c>
      <c r="O24" s="11">
        <v>30</v>
      </c>
      <c r="P24" s="11">
        <v>47</v>
      </c>
    </row>
    <row r="25" spans="1:16" s="4" customFormat="1" ht="16.5" customHeight="1">
      <c r="A25" s="10" t="s">
        <v>34</v>
      </c>
      <c r="B25" s="11">
        <v>49</v>
      </c>
      <c r="C25" s="11">
        <v>46</v>
      </c>
      <c r="D25" s="12">
        <f aca="true" t="shared" si="2" ref="D25:D34">B25-C25</f>
        <v>3</v>
      </c>
      <c r="E25" s="11">
        <v>52</v>
      </c>
      <c r="F25" s="11">
        <v>44</v>
      </c>
      <c r="G25" s="12">
        <f t="shared" si="1"/>
        <v>8</v>
      </c>
      <c r="H25" s="11">
        <v>51</v>
      </c>
      <c r="I25" s="11">
        <v>38</v>
      </c>
      <c r="J25" s="11">
        <v>13</v>
      </c>
      <c r="K25" s="11">
        <v>39</v>
      </c>
      <c r="L25" s="11">
        <v>27</v>
      </c>
      <c r="M25" s="11">
        <v>12</v>
      </c>
      <c r="N25" s="10">
        <v>22</v>
      </c>
      <c r="O25" s="11">
        <v>22</v>
      </c>
      <c r="P25" s="11" t="s">
        <v>21</v>
      </c>
    </row>
    <row r="26" spans="1:16" s="4" customFormat="1" ht="16.5" customHeight="1">
      <c r="A26" s="10" t="s">
        <v>35</v>
      </c>
      <c r="B26" s="11">
        <v>446</v>
      </c>
      <c r="C26" s="11">
        <v>416</v>
      </c>
      <c r="D26" s="12">
        <f t="shared" si="2"/>
        <v>30</v>
      </c>
      <c r="E26" s="11">
        <v>321</v>
      </c>
      <c r="F26" s="11">
        <v>281</v>
      </c>
      <c r="G26" s="12">
        <f t="shared" si="1"/>
        <v>40</v>
      </c>
      <c r="H26" s="11">
        <v>271</v>
      </c>
      <c r="I26" s="11">
        <v>237</v>
      </c>
      <c r="J26" s="11">
        <v>34</v>
      </c>
      <c r="K26" s="11">
        <v>218</v>
      </c>
      <c r="L26" s="11">
        <v>177</v>
      </c>
      <c r="M26" s="11">
        <v>41</v>
      </c>
      <c r="N26" s="10">
        <v>176</v>
      </c>
      <c r="O26" s="11">
        <v>144</v>
      </c>
      <c r="P26" s="11">
        <v>32</v>
      </c>
    </row>
    <row r="27" spans="1:16" s="4" customFormat="1" ht="16.5" customHeight="1">
      <c r="A27" s="10" t="s">
        <v>36</v>
      </c>
      <c r="B27" s="11">
        <v>3003</v>
      </c>
      <c r="C27" s="11">
        <v>2373</v>
      </c>
      <c r="D27" s="12">
        <f t="shared" si="2"/>
        <v>630</v>
      </c>
      <c r="E27" s="11">
        <v>3327</v>
      </c>
      <c r="F27" s="11">
        <v>2646</v>
      </c>
      <c r="G27" s="12">
        <f t="shared" si="1"/>
        <v>681</v>
      </c>
      <c r="H27" s="11">
        <v>3841</v>
      </c>
      <c r="I27" s="11">
        <v>2985</v>
      </c>
      <c r="J27" s="11">
        <v>856</v>
      </c>
      <c r="K27" s="11">
        <v>3394</v>
      </c>
      <c r="L27" s="11">
        <v>2571</v>
      </c>
      <c r="M27" s="11">
        <v>823</v>
      </c>
      <c r="N27" s="10">
        <v>3075</v>
      </c>
      <c r="O27" s="11">
        <v>2393</v>
      </c>
      <c r="P27" s="11">
        <v>682</v>
      </c>
    </row>
    <row r="28" spans="1:16" s="4" customFormat="1" ht="16.5" customHeight="1">
      <c r="A28" s="10" t="s">
        <v>37</v>
      </c>
      <c r="B28" s="11">
        <v>1878</v>
      </c>
      <c r="C28" s="11">
        <v>1611</v>
      </c>
      <c r="D28" s="12">
        <f t="shared" si="2"/>
        <v>267</v>
      </c>
      <c r="E28" s="11">
        <v>2101</v>
      </c>
      <c r="F28" s="11">
        <v>1837</v>
      </c>
      <c r="G28" s="12">
        <f t="shared" si="1"/>
        <v>264</v>
      </c>
      <c r="H28" s="11">
        <v>2485</v>
      </c>
      <c r="I28" s="11">
        <v>2097</v>
      </c>
      <c r="J28" s="11">
        <v>388</v>
      </c>
      <c r="K28" s="11">
        <v>2180</v>
      </c>
      <c r="L28" s="11">
        <v>1818</v>
      </c>
      <c r="M28" s="11">
        <v>362</v>
      </c>
      <c r="N28" s="10">
        <v>1949</v>
      </c>
      <c r="O28" s="11">
        <v>1717</v>
      </c>
      <c r="P28" s="11">
        <v>232</v>
      </c>
    </row>
    <row r="29" spans="1:16" s="4" customFormat="1" ht="16.5" customHeight="1">
      <c r="A29" s="10" t="s">
        <v>38</v>
      </c>
      <c r="B29" s="11">
        <v>627</v>
      </c>
      <c r="C29" s="11">
        <v>350</v>
      </c>
      <c r="D29" s="12">
        <f t="shared" si="2"/>
        <v>277</v>
      </c>
      <c r="E29" s="11">
        <v>691</v>
      </c>
      <c r="F29" s="11">
        <v>380</v>
      </c>
      <c r="G29" s="12">
        <f t="shared" si="1"/>
        <v>311</v>
      </c>
      <c r="H29" s="11">
        <v>684</v>
      </c>
      <c r="I29" s="11">
        <v>354</v>
      </c>
      <c r="J29" s="11">
        <v>330</v>
      </c>
      <c r="K29" s="11">
        <v>631</v>
      </c>
      <c r="L29" s="11">
        <v>266</v>
      </c>
      <c r="M29" s="11">
        <v>365</v>
      </c>
      <c r="N29" s="10">
        <v>478</v>
      </c>
      <c r="O29" s="11">
        <v>218</v>
      </c>
      <c r="P29" s="11">
        <v>260</v>
      </c>
    </row>
    <row r="30" spans="1:16" s="4" customFormat="1" ht="16.5" customHeight="1">
      <c r="A30" s="10" t="s">
        <v>39</v>
      </c>
      <c r="B30" s="11">
        <v>378</v>
      </c>
      <c r="C30" s="11">
        <v>163</v>
      </c>
      <c r="D30" s="12">
        <f t="shared" si="2"/>
        <v>215</v>
      </c>
      <c r="E30" s="11">
        <v>426</v>
      </c>
      <c r="F30" s="11">
        <v>186</v>
      </c>
      <c r="G30" s="12">
        <f t="shared" si="1"/>
        <v>240</v>
      </c>
      <c r="H30" s="11">
        <v>471</v>
      </c>
      <c r="I30" s="11">
        <v>191</v>
      </c>
      <c r="J30" s="11">
        <v>280</v>
      </c>
      <c r="K30" s="11">
        <v>450</v>
      </c>
      <c r="L30" s="11">
        <v>143</v>
      </c>
      <c r="M30" s="11">
        <v>307</v>
      </c>
      <c r="N30" s="10">
        <v>370</v>
      </c>
      <c r="O30" s="11">
        <v>126</v>
      </c>
      <c r="P30" s="11">
        <v>244</v>
      </c>
    </row>
    <row r="31" spans="1:16" s="4" customFormat="1" ht="16.5" customHeight="1">
      <c r="A31" s="10" t="s">
        <v>40</v>
      </c>
      <c r="B31" s="11">
        <v>178</v>
      </c>
      <c r="C31" s="11">
        <v>172</v>
      </c>
      <c r="D31" s="12">
        <f t="shared" si="2"/>
        <v>6</v>
      </c>
      <c r="E31" s="11">
        <v>113</v>
      </c>
      <c r="F31" s="11">
        <v>104</v>
      </c>
      <c r="G31" s="12">
        <f t="shared" si="1"/>
        <v>9</v>
      </c>
      <c r="H31" s="11">
        <v>110</v>
      </c>
      <c r="I31" s="11">
        <v>100</v>
      </c>
      <c r="J31" s="11">
        <v>10</v>
      </c>
      <c r="K31" s="11">
        <v>60</v>
      </c>
      <c r="L31" s="11">
        <v>55</v>
      </c>
      <c r="M31" s="11">
        <v>5</v>
      </c>
      <c r="N31" s="10">
        <v>38</v>
      </c>
      <c r="O31" s="11">
        <v>34</v>
      </c>
      <c r="P31" s="11">
        <v>4</v>
      </c>
    </row>
    <row r="32" spans="1:16" s="4" customFormat="1" ht="16.5" customHeight="1">
      <c r="A32" s="10" t="s">
        <v>41</v>
      </c>
      <c r="B32" s="11">
        <v>94</v>
      </c>
      <c r="C32" s="11">
        <v>48</v>
      </c>
      <c r="D32" s="12">
        <f t="shared" si="2"/>
        <v>46</v>
      </c>
      <c r="E32" s="11">
        <v>101</v>
      </c>
      <c r="F32" s="11">
        <v>56</v>
      </c>
      <c r="G32" s="12">
        <f t="shared" si="1"/>
        <v>45</v>
      </c>
      <c r="H32" s="11">
        <v>112</v>
      </c>
      <c r="I32" s="11">
        <v>49</v>
      </c>
      <c r="J32" s="11">
        <v>63</v>
      </c>
      <c r="K32" s="11">
        <v>91</v>
      </c>
      <c r="L32" s="11">
        <v>40</v>
      </c>
      <c r="M32" s="11">
        <v>51</v>
      </c>
      <c r="N32" s="10">
        <v>66</v>
      </c>
      <c r="O32" s="11">
        <v>36</v>
      </c>
      <c r="P32" s="11">
        <v>30</v>
      </c>
    </row>
    <row r="33" spans="1:16" s="4" customFormat="1" ht="16.5" customHeight="1">
      <c r="A33" s="10" t="s">
        <v>42</v>
      </c>
      <c r="B33" s="11">
        <v>63</v>
      </c>
      <c r="C33" s="11">
        <v>20</v>
      </c>
      <c r="D33" s="12">
        <f t="shared" si="2"/>
        <v>43</v>
      </c>
      <c r="E33" s="11">
        <v>42</v>
      </c>
      <c r="F33" s="11">
        <v>19</v>
      </c>
      <c r="G33" s="12">
        <f t="shared" si="1"/>
        <v>23</v>
      </c>
      <c r="H33" s="11">
        <v>33</v>
      </c>
      <c r="I33" s="11">
        <v>19</v>
      </c>
      <c r="J33" s="11">
        <v>14</v>
      </c>
      <c r="K33" s="11">
        <v>16</v>
      </c>
      <c r="L33" s="11">
        <v>11</v>
      </c>
      <c r="M33" s="11">
        <v>5</v>
      </c>
      <c r="N33" s="10">
        <v>11</v>
      </c>
      <c r="O33" s="11">
        <v>11</v>
      </c>
      <c r="P33" s="11" t="s">
        <v>21</v>
      </c>
    </row>
    <row r="34" spans="1:16" s="4" customFormat="1" ht="16.5" customHeight="1">
      <c r="A34" s="10" t="s">
        <v>43</v>
      </c>
      <c r="B34" s="11">
        <v>84</v>
      </c>
      <c r="C34" s="11">
        <v>64</v>
      </c>
      <c r="D34" s="12">
        <f t="shared" si="2"/>
        <v>20</v>
      </c>
      <c r="E34" s="11">
        <f>4325-E27-E29-E31-E32-E33</f>
        <v>51</v>
      </c>
      <c r="F34" s="11">
        <f>3245-F27-F29-F31-F32-F33</f>
        <v>40</v>
      </c>
      <c r="G34" s="12">
        <f t="shared" si="1"/>
        <v>11</v>
      </c>
      <c r="H34" s="11">
        <v>77</v>
      </c>
      <c r="I34" s="11">
        <v>69</v>
      </c>
      <c r="J34" s="11">
        <v>8</v>
      </c>
      <c r="K34" s="11">
        <v>33</v>
      </c>
      <c r="L34" s="11">
        <v>29</v>
      </c>
      <c r="M34" s="11">
        <v>4</v>
      </c>
      <c r="N34" s="10">
        <v>30</v>
      </c>
      <c r="O34" s="11">
        <v>28</v>
      </c>
      <c r="P34" s="11">
        <v>2</v>
      </c>
    </row>
    <row r="35" s="4" customFormat="1" ht="12.75" customHeight="1"/>
    <row r="36" s="4" customFormat="1" ht="16.5" customHeight="1">
      <c r="A36" s="4" t="s">
        <v>44</v>
      </c>
    </row>
  </sheetData>
  <sheetProtection/>
  <mergeCells count="7">
    <mergeCell ref="A1:C1"/>
    <mergeCell ref="N2:P2"/>
    <mergeCell ref="A2:A3"/>
    <mergeCell ref="E2:G2"/>
    <mergeCell ref="H2:J2"/>
    <mergeCell ref="K2:M2"/>
    <mergeCell ref="B2:D2"/>
  </mergeCells>
  <printOptions/>
  <pageMargins left="0.86" right="0.2" top="0.75" bottom="0.82" header="0.512" footer="0.51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2018-03-22T08:31:56Z</cp:lastPrinted>
  <dcterms:created xsi:type="dcterms:W3CDTF">2003-05-23T04:59:42Z</dcterms:created>
  <dcterms:modified xsi:type="dcterms:W3CDTF">2018-03-22T08:31:59Z</dcterms:modified>
  <cp:category/>
  <cp:version/>
  <cp:contentType/>
  <cp:contentStatus/>
</cp:coreProperties>
</file>