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xkaikei\10_経営管理室\ALL_経理係\24_経営比較分析公表\R04年度分\02-報告分\"/>
    </mc:Choice>
  </mc:AlternateContent>
  <workbookProtection workbookAlgorithmName="SHA-512" workbookHashValue="0ZM1C6DqDmR2gqh+jioTziWuoKL0aiRQZEcAX5o8lmGlsSfznYUsRxyIECksafQjF14ZKbAAeYd7kzcT7f8qqA==" workbookSaltValue="jo/AGq+9EW5kZUNrbOqMY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<sst xmlns="http://schemas.openxmlformats.org/spreadsheetml/2006/main" count="236" uniqueCount="117">
  <si>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</si>
  <si>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</si>
  <si>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</si>
  <si>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</si>
  <si>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</si>
  <si>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</si>
  <si>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</si>
  <si>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</si>
  <si>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</si>
  <si>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</si>
  <si>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</si>
  <si>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</si>
  <si>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</si>
  <si>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</si>
  <si>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</si>
  <si>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</si>
  <si>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</si>
  <si>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</si>
  <si>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</si>
  <si>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</si>
  <si>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</si>
  <si>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</si>
  <si>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</si>
  <si>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</si>
  <si>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</si>
  <si>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</si>
  <si>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</si>
  <si>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</si>
  <si>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</si>
  <si>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</si>
  <si>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</si>
  <si>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</si>
  <si>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</si>
  <si>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</si>
  <si>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</si>
  <si>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</si>
  <si>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</si>
  <si>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</si>
  <si>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</si>
  <si>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</si>
  <si>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</si>
  <si>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</si>
  <si>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</si>
  <si>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</si>
  <si>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</si>
  <si>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</si>
  <si>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</si>
  <si>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</si>
  <si>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</si>
  <si>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</si>
  <si>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</si>
  <si>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</si>
  <si>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</si>
  <si>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</si>
  <si>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</si>
  <si>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</si>
  <si>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</si>
  <si>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</si>
  <si>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</si>
  <si>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</si>
  <si>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</si>
  <si>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</si>
  <si>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</si>
  <si>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</si>
  <si>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</si>
  <si>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</si>
  <si>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</si>
  <si>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</si>
  <si>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</si>
  <si>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</si>
  <si>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</si>
  <si>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</si>
  <si>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</si>
  <si>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</si>
  <si>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</si>
  <si>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</si>
  <si>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</si>
  <si>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</si>
  <si>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</si>
  <si>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</si>
  <si>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</si>
  <si>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</si>
  <si>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</si>
  <si>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</si>
  <si>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</si>
  <si>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</si>
  <si>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</si>
  <si>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</si>
  <si>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</si>
  <si>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</si>
  <si>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</si>
  <si>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</si>
  <si>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</si>
  <si>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</si>
  <si>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</si>
  <si>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</si>
  <si>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天理市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</si>
  <si>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</si>
  <si>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</si>
  <si>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</si>
  <si>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</si>
  <si>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</si>
  <si>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</si>
  <si>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</si>
  <si>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</si>
  <si>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</si>
  <si>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</si>
  <si>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</si>
  <si>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</si>
  <si>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</si>
  <si>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</si>
  <si>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</si>
  <si>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</si>
  <si>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</si>
  <si>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①有形固定資産減価償却率は、類似団体平均値を下回っている。
②管渠老朽化率は、法定耐用年数を超えた管渠がないため、0％である。
③管渠改善率は、更新した管渠がないため、0％である。
　固定資産台帳から見て昭和50年代より償却が始まっており、管渠の法定耐用年数が50年であることから老朽化した管渠が今後増加していく。</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シタマワ</t>
    </rPh>
    <rPh sb="31" eb="33">
      <t>カンキョ</t>
    </rPh>
    <rPh sb="33" eb="36">
      <t>ロウキュウカ</t>
    </rPh>
    <rPh sb="36" eb="37">
      <t>リツ</t>
    </rPh>
    <rPh sb="39" eb="41">
      <t>ホウテイ</t>
    </rPh>
    <rPh sb="41" eb="43">
      <t>タイヨウ</t>
    </rPh>
    <rPh sb="43" eb="45">
      <t>ネンスウ</t>
    </rPh>
    <rPh sb="46" eb="47">
      <t>コ</t>
    </rPh>
    <rPh sb="49" eb="51">
      <t>カンキョ</t>
    </rPh>
    <rPh sb="65" eb="67">
      <t>カンキョ</t>
    </rPh>
    <rPh sb="67" eb="69">
      <t>カイゼン</t>
    </rPh>
    <rPh sb="69" eb="70">
      <t>リツ</t>
    </rPh>
    <rPh sb="72" eb="74">
      <t>コウシン</t>
    </rPh>
    <rPh sb="76" eb="78">
      <t>カンキョ</t>
    </rPh>
    <rPh sb="93" eb="95">
      <t>コテイ</t>
    </rPh>
    <rPh sb="95" eb="97">
      <t>シサン</t>
    </rPh>
    <rPh sb="97" eb="99">
      <t>ダイチョウ</t>
    </rPh>
    <rPh sb="101" eb="102">
      <t>ミ</t>
    </rPh>
    <rPh sb="103" eb="105">
      <t>ショウワ</t>
    </rPh>
    <rPh sb="107" eb="109">
      <t>ネンダイ</t>
    </rPh>
    <rPh sb="111" eb="113">
      <t>ショウキャク</t>
    </rPh>
    <rPh sb="114" eb="115">
      <t>ハジ</t>
    </rPh>
    <rPh sb="121" eb="123">
      <t>カンキョ</t>
    </rPh>
    <rPh sb="124" eb="126">
      <t>ホウテイ</t>
    </rPh>
    <rPh sb="126" eb="128">
      <t>タイヨウ</t>
    </rPh>
    <rPh sb="128" eb="130">
      <t>ネンスウ</t>
    </rPh>
    <rPh sb="133" eb="134">
      <t>ネン</t>
    </rPh>
    <rPh sb="141" eb="144">
      <t>ロウキュウカ</t>
    </rPh>
    <rPh sb="146" eb="148">
      <t>カンキョ</t>
    </rPh>
    <rPh sb="149" eb="151">
      <t>コンゴ</t>
    </rPh>
    <rPh sb="151" eb="153">
      <t>ゾウカ</t>
    </rPh>
    <phoneticPr fontId="4"/>
  </si>
  <si>
    <t>①経常収支比率は、100％以上であり令和２年度以降類似団体平均値を上回っている。
②累積欠損金比率は、0％である。
③流動比率は、類似団体平均値を下回っており、短期的な支払能力は低いと考えられる。
④企業債残高対事業規模比率は、類似団体平均値を下回っている。
⑤経費回収率は、100％未満であるが、類似団体平均値を上回っている。
⑥汚水処理原価は、類似団体平均値を下回っている。
⑦施設利用率は、県の流域下水道処理施設を利用していることから算出しない。
⑧水洗化率は、増加傾向であり類似団体平均値を上回っている。
　以上の結果から、①②より単年度収支は黒字であり、累積欠損金も発生していない。ただし、⑤が100％を下回っていることから汚水処理に要した費用を使用料のみで賄えていない状況である。</t>
    <rPh sb="1" eb="3">
      <t>ケイジョウ</t>
    </rPh>
    <rPh sb="3" eb="5">
      <t>シュウシ</t>
    </rPh>
    <rPh sb="5" eb="7">
      <t>ヒリツ</t>
    </rPh>
    <rPh sb="13" eb="15">
      <t>イジョウ</t>
    </rPh>
    <rPh sb="18" eb="20">
      <t>レイワ</t>
    </rPh>
    <rPh sb="21" eb="23">
      <t>ネンド</t>
    </rPh>
    <rPh sb="23" eb="25">
      <t>イコウ</t>
    </rPh>
    <rPh sb="25" eb="27">
      <t>ルイジ</t>
    </rPh>
    <rPh sb="27" eb="29">
      <t>ダンタイ</t>
    </rPh>
    <rPh sb="29" eb="32">
      <t>ヘイキンチ</t>
    </rPh>
    <rPh sb="33" eb="35">
      <t>ウワマワ</t>
    </rPh>
    <rPh sb="42" eb="44">
      <t>ルイセキ</t>
    </rPh>
    <rPh sb="44" eb="46">
      <t>ケッソン</t>
    </rPh>
    <rPh sb="46" eb="47">
      <t>キン</t>
    </rPh>
    <rPh sb="47" eb="49">
      <t>ヒリツ</t>
    </rPh>
    <rPh sb="59" eb="61">
      <t>リュウドウ</t>
    </rPh>
    <rPh sb="61" eb="63">
      <t>ヒリツ</t>
    </rPh>
    <rPh sb="65" eb="67">
      <t>ルイジ</t>
    </rPh>
    <rPh sb="67" eb="69">
      <t>ダンタイ</t>
    </rPh>
    <rPh sb="69" eb="72">
      <t>ヘイキンチ</t>
    </rPh>
    <rPh sb="73" eb="75">
      <t>シタマワ</t>
    </rPh>
    <rPh sb="80" eb="83">
      <t>タンキテキ</t>
    </rPh>
    <rPh sb="84" eb="86">
      <t>シハライ</t>
    </rPh>
    <rPh sb="86" eb="88">
      <t>ノウリョク</t>
    </rPh>
    <rPh sb="89" eb="90">
      <t>ヒク</t>
    </rPh>
    <rPh sb="92" eb="93">
      <t>カンガ</t>
    </rPh>
    <rPh sb="100" eb="102">
      <t>キギョウ</t>
    </rPh>
    <rPh sb="102" eb="103">
      <t>サイ</t>
    </rPh>
    <rPh sb="103" eb="105">
      <t>ザンダカ</t>
    </rPh>
    <rPh sb="105" eb="106">
      <t>タイ</t>
    </rPh>
    <rPh sb="106" eb="108">
      <t>ジギョウ</t>
    </rPh>
    <rPh sb="108" eb="110">
      <t>キボ</t>
    </rPh>
    <rPh sb="110" eb="112">
      <t>ヒリツ</t>
    </rPh>
    <rPh sb="114" eb="116">
      <t>ルイジ</t>
    </rPh>
    <rPh sb="116" eb="118">
      <t>ダンタイ</t>
    </rPh>
    <rPh sb="118" eb="121">
      <t>ヘイキンチ</t>
    </rPh>
    <rPh sb="122" eb="124">
      <t>シタマワ</t>
    </rPh>
    <rPh sb="131" eb="133">
      <t>ケイヒ</t>
    </rPh>
    <rPh sb="133" eb="135">
      <t>カイシュウ</t>
    </rPh>
    <rPh sb="135" eb="136">
      <t>リツ</t>
    </rPh>
    <rPh sb="142" eb="144">
      <t>ミマン</t>
    </rPh>
    <rPh sb="149" eb="151">
      <t>ルイジ</t>
    </rPh>
    <rPh sb="151" eb="153">
      <t>ダンタイ</t>
    </rPh>
    <rPh sb="153" eb="156">
      <t>ヘイキンチ</t>
    </rPh>
    <rPh sb="157" eb="159">
      <t>ウワマワ</t>
    </rPh>
    <rPh sb="166" eb="168">
      <t>オスイ</t>
    </rPh>
    <rPh sb="168" eb="170">
      <t>ショリ</t>
    </rPh>
    <rPh sb="170" eb="172">
      <t>ゲンカ</t>
    </rPh>
    <rPh sb="174" eb="176">
      <t>ルイジ</t>
    </rPh>
    <rPh sb="176" eb="178">
      <t>ダンタイ</t>
    </rPh>
    <rPh sb="178" eb="181">
      <t>ヘイキンチ</t>
    </rPh>
    <rPh sb="182" eb="184">
      <t>シタマワ</t>
    </rPh>
    <rPh sb="191" eb="193">
      <t>シセツ</t>
    </rPh>
    <rPh sb="193" eb="195">
      <t>リヨウ</t>
    </rPh>
    <rPh sb="195" eb="196">
      <t>リツ</t>
    </rPh>
    <rPh sb="198" eb="199">
      <t>ケン</t>
    </rPh>
    <rPh sb="200" eb="202">
      <t>リュウイキ</t>
    </rPh>
    <rPh sb="202" eb="205">
      <t>ゲスイドウ</t>
    </rPh>
    <rPh sb="205" eb="207">
      <t>ショリ</t>
    </rPh>
    <rPh sb="207" eb="209">
      <t>シセツ</t>
    </rPh>
    <rPh sb="210" eb="212">
      <t>リヨウ</t>
    </rPh>
    <rPh sb="220" eb="222">
      <t>サンシュツ</t>
    </rPh>
    <rPh sb="228" eb="231">
      <t>スイセンカ</t>
    </rPh>
    <rPh sb="231" eb="232">
      <t>リツ</t>
    </rPh>
    <rPh sb="234" eb="236">
      <t>ゾウカ</t>
    </rPh>
    <rPh sb="236" eb="238">
      <t>ケイコウ</t>
    </rPh>
    <rPh sb="241" eb="243">
      <t>ルイジ</t>
    </rPh>
    <rPh sb="243" eb="245">
      <t>ダンタイ</t>
    </rPh>
    <rPh sb="245" eb="248">
      <t>ヘイキンチ</t>
    </rPh>
    <rPh sb="249" eb="251">
      <t>ウワマワ</t>
    </rPh>
    <rPh sb="259" eb="261">
      <t>イジョウ</t>
    </rPh>
    <rPh sb="262" eb="264">
      <t>ケッカ</t>
    </rPh>
    <rPh sb="271" eb="274">
      <t>タンネンド</t>
    </rPh>
    <rPh sb="274" eb="276">
      <t>シュウシ</t>
    </rPh>
    <rPh sb="277" eb="279">
      <t>クロジ</t>
    </rPh>
    <rPh sb="283" eb="285">
      <t>ルイセキ</t>
    </rPh>
    <rPh sb="285" eb="287">
      <t>ケッソン</t>
    </rPh>
    <rPh sb="287" eb="288">
      <t>キン</t>
    </rPh>
    <rPh sb="289" eb="291">
      <t>ハッセイ</t>
    </rPh>
    <rPh sb="308" eb="310">
      <t>シタマワ</t>
    </rPh>
    <rPh sb="318" eb="320">
      <t>オスイ</t>
    </rPh>
    <rPh sb="320" eb="322">
      <t>ショリ</t>
    </rPh>
    <rPh sb="323" eb="324">
      <t>ヨウ</t>
    </rPh>
    <rPh sb="326" eb="328">
      <t>ヒヨウ</t>
    </rPh>
    <rPh sb="329" eb="332">
      <t>シヨウリョウ</t>
    </rPh>
    <rPh sb="335" eb="336">
      <t>マカナ</t>
    </rPh>
    <rPh sb="341" eb="343">
      <t>ジョウキョウ</t>
    </rPh>
    <phoneticPr fontId="4"/>
  </si>
  <si>
    <t>　特定環境保全公共下水道区域は、公共下水道区域と比べて人口密度が低く、経費に対する使用料収入が少額である。また、既に投資した管渠等の減価償却費及び企業債元利償還金が影響し、経営状況を圧迫している。そのため、使用料収入で費用全体を賄えないことから、企業債元利償還金等に関しては、一般会計からの繰入金に今後も頼らざるを得ない状況である。
　下水道のサービスを維持していくために、これまで経費削減に取り組んできたが、必要な施設の維持管理費や更新費用を削減することは難しい。そのため、更新投資に必要な財源の確保を行いつつ、公共下水道区域とともに下水道施設全体の点検、調査、修繕及び改築を施設管理計画（下水道ストックマネジメント計画）に基づき、計画的に実施していく。</t>
    <rPh sb="1" eb="3">
      <t>トクテイ</t>
    </rPh>
    <rPh sb="3" eb="5">
      <t>カンキョウ</t>
    </rPh>
    <rPh sb="5" eb="7">
      <t>ホゼン</t>
    </rPh>
    <rPh sb="7" eb="9">
      <t>コウキョウ</t>
    </rPh>
    <rPh sb="9" eb="12">
      <t>ゲスイドウ</t>
    </rPh>
    <rPh sb="12" eb="14">
      <t>クイキ</t>
    </rPh>
    <rPh sb="16" eb="18">
      <t>コウキョウ</t>
    </rPh>
    <rPh sb="18" eb="21">
      <t>ゲスイドウ</t>
    </rPh>
    <rPh sb="21" eb="23">
      <t>クイキ</t>
    </rPh>
    <rPh sb="24" eb="25">
      <t>クラ</t>
    </rPh>
    <rPh sb="27" eb="29">
      <t>ジンコウ</t>
    </rPh>
    <rPh sb="29" eb="31">
      <t>ミツド</t>
    </rPh>
    <rPh sb="32" eb="33">
      <t>ヒク</t>
    </rPh>
    <rPh sb="35" eb="37">
      <t>ケイヒ</t>
    </rPh>
    <rPh sb="38" eb="39">
      <t>タイ</t>
    </rPh>
    <rPh sb="41" eb="44">
      <t>シヨウリョウ</t>
    </rPh>
    <rPh sb="44" eb="46">
      <t>シュウニュウ</t>
    </rPh>
    <rPh sb="47" eb="49">
      <t>ショウガク</t>
    </rPh>
    <rPh sb="56" eb="57">
      <t>スデ</t>
    </rPh>
    <rPh sb="58" eb="60">
      <t>トウシ</t>
    </rPh>
    <rPh sb="62" eb="64">
      <t>カンキョ</t>
    </rPh>
    <rPh sb="64" eb="65">
      <t>トウ</t>
    </rPh>
    <rPh sb="66" eb="68">
      <t>ゲンカ</t>
    </rPh>
    <rPh sb="68" eb="70">
      <t>ショウキャク</t>
    </rPh>
    <rPh sb="70" eb="71">
      <t>ヒ</t>
    </rPh>
    <rPh sb="71" eb="72">
      <t>オヨ</t>
    </rPh>
    <rPh sb="73" eb="75">
      <t>キギョウ</t>
    </rPh>
    <rPh sb="75" eb="76">
      <t>サイ</t>
    </rPh>
    <rPh sb="76" eb="78">
      <t>ガンリ</t>
    </rPh>
    <rPh sb="78" eb="81">
      <t>ショウカンキン</t>
    </rPh>
    <rPh sb="82" eb="84">
      <t>エイキョウ</t>
    </rPh>
    <rPh sb="86" eb="88">
      <t>ケイエイ</t>
    </rPh>
    <rPh sb="88" eb="90">
      <t>ジョウキョウ</t>
    </rPh>
    <rPh sb="91" eb="93">
      <t>アッパク</t>
    </rPh>
    <rPh sb="103" eb="106">
      <t>シヨウリョウ</t>
    </rPh>
    <rPh sb="106" eb="108">
      <t>シュウニュウ</t>
    </rPh>
    <rPh sb="109" eb="111">
      <t>ヒヨウ</t>
    </rPh>
    <rPh sb="111" eb="113">
      <t>ゼンタイ</t>
    </rPh>
    <rPh sb="114" eb="115">
      <t>マカナ</t>
    </rPh>
    <rPh sb="123" eb="125">
      <t>キギョウ</t>
    </rPh>
    <rPh sb="125" eb="126">
      <t>サイ</t>
    </rPh>
    <rPh sb="126" eb="128">
      <t>ガンリ</t>
    </rPh>
    <rPh sb="128" eb="131">
      <t>ショウカンキン</t>
    </rPh>
    <rPh sb="131" eb="132">
      <t>トウ</t>
    </rPh>
    <rPh sb="133" eb="134">
      <t>カン</t>
    </rPh>
    <rPh sb="138" eb="140">
      <t>イッパン</t>
    </rPh>
    <rPh sb="140" eb="142">
      <t>カイケイ</t>
    </rPh>
    <rPh sb="145" eb="147">
      <t>クリイレ</t>
    </rPh>
    <rPh sb="147" eb="148">
      <t>キン</t>
    </rPh>
    <rPh sb="149" eb="151">
      <t>コンゴ</t>
    </rPh>
    <rPh sb="152" eb="153">
      <t>タヨ</t>
    </rPh>
    <rPh sb="157" eb="158">
      <t>エ</t>
    </rPh>
    <rPh sb="160" eb="162">
      <t>ジョウキョウ</t>
    </rPh>
    <rPh sb="168" eb="171">
      <t>ゲスイドウ</t>
    </rPh>
    <rPh sb="177" eb="179">
      <t>イジ</t>
    </rPh>
    <rPh sb="191" eb="193">
      <t>ケイヒ</t>
    </rPh>
    <rPh sb="193" eb="195">
      <t>サクゲン</t>
    </rPh>
    <rPh sb="196" eb="197">
      <t>ト</t>
    </rPh>
    <rPh sb="198" eb="199">
      <t>ク</t>
    </rPh>
    <rPh sb="205" eb="207">
      <t>ヒツヨウ</t>
    </rPh>
    <rPh sb="208" eb="210">
      <t>シセツ</t>
    </rPh>
    <rPh sb="211" eb="213">
      <t>イジ</t>
    </rPh>
    <rPh sb="213" eb="216">
      <t>カンリヒ</t>
    </rPh>
    <rPh sb="217" eb="219">
      <t>コウシン</t>
    </rPh>
    <rPh sb="219" eb="221">
      <t>ヒヨウ</t>
    </rPh>
    <rPh sb="222" eb="224">
      <t>サクゲン</t>
    </rPh>
    <rPh sb="229" eb="230">
      <t>ムズカ</t>
    </rPh>
    <rPh sb="238" eb="240">
      <t>コウシン</t>
    </rPh>
    <rPh sb="240" eb="242">
      <t>トウシ</t>
    </rPh>
    <rPh sb="243" eb="245">
      <t>ヒツヨウ</t>
    </rPh>
    <rPh sb="246" eb="248">
      <t>ザイゲン</t>
    </rPh>
    <rPh sb="249" eb="251">
      <t>カクホ</t>
    </rPh>
    <rPh sb="252" eb="253">
      <t>オコナ</t>
    </rPh>
    <rPh sb="257" eb="259">
      <t>コウキョウ</t>
    </rPh>
    <rPh sb="259" eb="262">
      <t>ゲスイドウ</t>
    </rPh>
    <rPh sb="262" eb="264">
      <t>クイキ</t>
    </rPh>
    <rPh sb="268" eb="271">
      <t>ゲスイドウ</t>
    </rPh>
    <rPh sb="271" eb="273">
      <t>シセツ</t>
    </rPh>
    <rPh sb="273" eb="275">
      <t>ゼンタイ</t>
    </rPh>
    <rPh sb="276" eb="278">
      <t>テンケン</t>
    </rPh>
    <rPh sb="279" eb="281">
      <t>チョウサ</t>
    </rPh>
    <rPh sb="282" eb="284">
      <t>シュウゼン</t>
    </rPh>
    <rPh sb="284" eb="285">
      <t>オヨ</t>
    </rPh>
    <rPh sb="286" eb="288">
      <t>カイチク</t>
    </rPh>
    <rPh sb="289" eb="291">
      <t>シセツ</t>
    </rPh>
    <rPh sb="291" eb="293">
      <t>カンリ</t>
    </rPh>
    <rPh sb="293" eb="295">
      <t>ケイカク</t>
    </rPh>
    <rPh sb="296" eb="299">
      <t>ゲスイドウ</t>
    </rPh>
    <rPh sb="309" eb="311">
      <t>ケイカク</t>
    </rPh>
    <rPh sb="313" eb="314">
      <t>モト</t>
    </rPh>
    <rPh sb="317" eb="320">
      <t>ケイカクテキ</t>
    </rPh>
    <rPh sb="321" eb="32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</si>
</sst>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49-4947-8E44-19CC4A005D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BC49-4947-8E44-19CC4A005D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B1-42BA-9980-69D3204973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88B1-42BA-9980-69D3204973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87.6</c:v>
                </c:pt>
                <c:pt idx="1">
                  <c:v>88.49</c:v>
                </c:pt>
                <c:pt idx="2">
                  <c:v>88.78</c:v>
                </c:pt>
                <c:pt idx="3">
                  <c:v>88.92</c:v>
                </c:pt>
                <c:pt idx="4">
                  <c:v>89.67</c:v>
                </c:pt>
              </c:numCache>
            </c:numRef>
          </c:val>
          <c:extLst>
            <c:ext xmlns:c16="http://schemas.microsoft.com/office/drawing/2014/chart" uri="{C3380CC4-5D6E-409C-BE32-E72D297353CC}">
              <c16:uniqueId val="{00000000-1294-424C-A93F-4D3A6F7F8E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1294-424C-A93F-4D3A6F7F8E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c:v>
                </c:pt>
                <c:pt idx="1">
                  <c:v>100.52</c:v>
                </c:pt>
                <c:pt idx="2">
                  <c:v>103.01</c:v>
                </c:pt>
                <c:pt idx="3">
                  <c:v>106.06</c:v>
                </c:pt>
                <c:pt idx="4">
                  <c:v>114.31</c:v>
                </c:pt>
              </c:numCache>
            </c:numRef>
          </c:val>
          <c:extLst>
            <c:ext xmlns:c16="http://schemas.microsoft.com/office/drawing/2014/chart" uri="{C3380CC4-5D6E-409C-BE32-E72D297353CC}">
              <c16:uniqueId val="{00000000-5D34-4729-B769-DFDAF144EB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5D34-4729-B769-DFDAF144EB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21.1</c:v>
                </c:pt>
                <c:pt idx="1">
                  <c:v>23.44</c:v>
                </c:pt>
                <c:pt idx="2">
                  <c:v>25.8</c:v>
                </c:pt>
                <c:pt idx="3">
                  <c:v>28.14</c:v>
                </c:pt>
                <c:pt idx="4">
                  <c:v>30.42</c:v>
                </c:pt>
              </c:numCache>
            </c:numRef>
          </c:val>
          <c:extLst>
            <c:ext xmlns:c16="http://schemas.microsoft.com/office/drawing/2014/chart" uri="{C3380CC4-5D6E-409C-BE32-E72D297353CC}">
              <c16:uniqueId val="{00000000-82B5-4669-A942-414A9DC6CF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82B5-4669-A942-414A9DC6CF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83-458E-82AA-75059C171A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F883-458E-82AA-75059C171A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D0-4680-8980-E914EF26A2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DCD0-4680-8980-E914EF26A2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42.54</c:v>
                </c:pt>
                <c:pt idx="1">
                  <c:v>36.21</c:v>
                </c:pt>
                <c:pt idx="2">
                  <c:v>24.51</c:v>
                </c:pt>
                <c:pt idx="3">
                  <c:v>11.78</c:v>
                </c:pt>
                <c:pt idx="4">
                  <c:v>-4.2</c:v>
                </c:pt>
              </c:numCache>
            </c:numRef>
          </c:val>
          <c:extLst>
            <c:ext xmlns:c16="http://schemas.microsoft.com/office/drawing/2014/chart" uri="{C3380CC4-5D6E-409C-BE32-E72D297353CC}">
              <c16:uniqueId val="{00000000-6B14-48BF-9540-6606F6D097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6B14-48BF-9540-6606F6D097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369.15</c:v>
                </c:pt>
                <c:pt idx="1">
                  <c:v>320.05</c:v>
                </c:pt>
                <c:pt idx="2">
                  <c:v>331.68</c:v>
                </c:pt>
                <c:pt idx="3">
                  <c:v>294.83</c:v>
                </c:pt>
                <c:pt idx="4">
                  <c:v>274.91000000000003</c:v>
                </c:pt>
              </c:numCache>
            </c:numRef>
          </c:val>
          <c:extLst>
            <c:ext xmlns:c16="http://schemas.microsoft.com/office/drawing/2014/chart" uri="{C3380CC4-5D6E-409C-BE32-E72D297353CC}">
              <c16:uniqueId val="{00000000-6ADB-4551-AD2B-7641308CC4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6ADB-4551-AD2B-7641308CC4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95.66</c:v>
                </c:pt>
                <c:pt idx="1">
                  <c:v>95.1</c:v>
                </c:pt>
                <c:pt idx="2">
                  <c:v>94.59</c:v>
                </c:pt>
                <c:pt idx="3">
                  <c:v>93.99</c:v>
                </c:pt>
                <c:pt idx="4">
                  <c:v>93.81</c:v>
                </c:pt>
              </c:numCache>
            </c:numRef>
          </c:val>
          <c:extLst>
            <c:ext xmlns:c16="http://schemas.microsoft.com/office/drawing/2014/chart" uri="{C3380CC4-5D6E-409C-BE32-E72D297353CC}">
              <c16:uniqueId val="{00000000-ECDF-46F7-ABCC-DC14238B1F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ECDF-46F7-ABCC-DC14238B1F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7B66-4D9E-8ED8-DF17CC3E5E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7B66-4D9E-8ED8-DF17CC3E5E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奈良県　天理市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62081</v>
      </c>
      <c r="AM8" s="42"/>
      <c r="AN8" s="42"/>
      <c r="AO8" s="42"/>
      <c r="AP8" s="42"/>
      <c r="AQ8" s="42"/>
      <c r="AR8" s="42"/>
      <c r="AS8" s="42"/>
      <c r="AT8" s="35">
        <f>データ!T6</f>
        <v>86.42</v>
      </c>
      <c r="AU8" s="35"/>
      <c r="AV8" s="35"/>
      <c r="AW8" s="35"/>
      <c r="AX8" s="35"/>
      <c r="AY8" s="35"/>
      <c r="AZ8" s="35"/>
      <c r="BA8" s="35"/>
      <c r="BB8" s="35">
        <f>データ!U6</f>
        <v>718.36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56.33</v>
      </c>
      <c r="J10" s="35"/>
      <c r="K10" s="35"/>
      <c r="L10" s="35"/>
      <c r="M10" s="35"/>
      <c r="N10" s="35"/>
      <c r="O10" s="35"/>
      <c r="P10" s="35">
        <f>データ!P6</f>
        <v>16.66</v>
      </c>
      <c r="Q10" s="35"/>
      <c r="R10" s="35"/>
      <c r="S10" s="35"/>
      <c r="T10" s="35"/>
      <c r="U10" s="35"/>
      <c r="V10" s="35"/>
      <c r="W10" s="35">
        <f>データ!Q6</f>
        <v>86</v>
      </c>
      <c r="X10" s="35"/>
      <c r="Y10" s="35"/>
      <c r="Z10" s="35"/>
      <c r="AA10" s="35"/>
      <c r="AB10" s="35"/>
      <c r="AC10" s="35"/>
      <c r="AD10" s="42">
        <f>データ!R6</f>
        <v>2860</v>
      </c>
      <c r="AE10" s="42"/>
      <c r="AF10" s="42"/>
      <c r="AG10" s="42"/>
      <c r="AH10" s="42"/>
      <c r="AI10" s="42"/>
      <c r="AJ10" s="42"/>
      <c r="AK10" s="2"/>
      <c r="AL10" s="42">
        <f>データ!V6</f>
        <v>10239</v>
      </c>
      <c r="AM10" s="42"/>
      <c r="AN10" s="42"/>
      <c r="AO10" s="42"/>
      <c r="AP10" s="42"/>
      <c r="AQ10" s="42"/>
      <c r="AR10" s="42"/>
      <c r="AS10" s="42"/>
      <c r="AT10" s="35">
        <f>データ!W6</f>
        <v>3.72</v>
      </c>
      <c r="AU10" s="35"/>
      <c r="AV10" s="35"/>
      <c r="AW10" s="35"/>
      <c r="AX10" s="35"/>
      <c r="AY10" s="35"/>
      <c r="AZ10" s="35"/>
      <c r="BA10" s="35"/>
      <c r="BB10" s="35">
        <f>データ!X6</f>
        <v>2752.42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4YYSh26FTg/tHWUP/a5ToNncgehMYRSB/bHgf8dmmSyRGHcFNJdhZu3/aiyUiMyI9obXcrAMbqynbrQsl9HXg==" saltValue="ORH8/7KMNk08NlqyZbxEX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292044</v>
      </c>
      <c r="D6" s="19">
        <f t="shared" si="3"/>
        <v>46</v>
      </c>
      <c r="E6" s="19">
        <f t="shared" si="3"/>
        <v>17</v>
      </c>
      <c r="F6" s="19">
        <f t="shared" si="3"/>
        <v>4</v>
      </c>
      <c r="G6" s="19">
        <f t="shared" si="3"/>
        <v>0</v>
      </c>
      <c r="H6" s="19" t="str">
        <f t="shared" si="3"/>
        <v>奈良県　天理市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56.33</v>
      </c>
      <c r="P6" s="20">
        <f t="shared" si="3"/>
        <v>16.66</v>
      </c>
      <c r="Q6" s="20">
        <f t="shared" si="3"/>
        <v>86</v>
      </c>
      <c r="R6" s="20">
        <f t="shared" si="3"/>
        <v>2860</v>
      </c>
      <c r="S6" s="20">
        <f t="shared" si="3"/>
        <v>62081</v>
      </c>
      <c r="T6" s="20">
        <f t="shared" si="3"/>
        <v>86.42</v>
      </c>
      <c r="U6" s="20">
        <f t="shared" si="3"/>
        <v>718.36</v>
      </c>
      <c r="V6" s="20">
        <f t="shared" si="3"/>
        <v>10239</v>
      </c>
      <c r="W6" s="20">
        <f t="shared" si="3"/>
        <v>3.72</v>
      </c>
      <c r="X6" s="20">
        <f t="shared" si="3"/>
        <v>2752.42</v>
      </c>
      <c r="Y6" s="21">
        <f>IF(Y7="",NA(),Y7)</f>
        <v>101</v>
      </c>
      <c r="Z6" s="21">
        <f t="shared" ref="Z6:AH6" si="4">IF(Z7="",NA(),Z7)</f>
        <v>100.52</v>
      </c>
      <c r="AA6" s="21">
        <f t="shared" si="4"/>
        <v>103.01</v>
      </c>
      <c r="AB6" s="21">
        <f t="shared" si="4"/>
        <v>106.06</v>
      </c>
      <c r="AC6" s="21">
        <f t="shared" si="4"/>
        <v>114.31</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42.54</v>
      </c>
      <c r="AV6" s="21">
        <f t="shared" ref="AV6:BD6" si="6">IF(AV7="",NA(),AV7)</f>
        <v>36.21</v>
      </c>
      <c r="AW6" s="21">
        <f t="shared" si="6"/>
        <v>24.51</v>
      </c>
      <c r="AX6" s="21">
        <f t="shared" si="6"/>
        <v>11.78</v>
      </c>
      <c r="AY6" s="21">
        <f t="shared" si="6"/>
        <v>-4.2</v>
      </c>
      <c r="AZ6" s="21">
        <f t="shared" si="6"/>
        <v>60.67</v>
      </c>
      <c r="BA6" s="21">
        <f t="shared" si="6"/>
        <v>53.44</v>
      </c>
      <c r="BB6" s="21">
        <f t="shared" si="6"/>
        <v>46.85</v>
      </c>
      <c r="BC6" s="21">
        <f t="shared" si="6"/>
        <v>44.35</v>
      </c>
      <c r="BD6" s="21">
        <f t="shared" si="6"/>
        <v>41.51</v>
      </c>
      <c r="BE6" s="20" t="str">
        <f>IF(BE7="","",IF(BE7="-","【-】","【"&amp;SUBSTITUTE(TEXT(BE7,"#,##0.00"),"-","△")&amp;"】"))</f>
        <v>【44.25】</v>
      </c>
      <c r="BF6" s="21">
        <f>IF(BF7="",NA(),BF7)</f>
        <v>369.15</v>
      </c>
      <c r="BG6" s="21">
        <f t="shared" ref="BG6:BO6" si="7">IF(BG7="",NA(),BG7)</f>
        <v>320.05</v>
      </c>
      <c r="BH6" s="21">
        <f t="shared" si="7"/>
        <v>331.68</v>
      </c>
      <c r="BI6" s="21">
        <f t="shared" si="7"/>
        <v>294.83</v>
      </c>
      <c r="BJ6" s="21">
        <f t="shared" si="7"/>
        <v>274.91000000000003</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95.66</v>
      </c>
      <c r="BR6" s="21">
        <f t="shared" ref="BR6:BZ6" si="8">IF(BR7="",NA(),BR7)</f>
        <v>95.1</v>
      </c>
      <c r="BS6" s="21">
        <f t="shared" si="8"/>
        <v>94.59</v>
      </c>
      <c r="BT6" s="21">
        <f t="shared" si="8"/>
        <v>93.99</v>
      </c>
      <c r="BU6" s="21">
        <f t="shared" si="8"/>
        <v>93.81</v>
      </c>
      <c r="BV6" s="21">
        <f t="shared" si="8"/>
        <v>87.03</v>
      </c>
      <c r="BW6" s="21">
        <f t="shared" si="8"/>
        <v>84.3</v>
      </c>
      <c r="BX6" s="21">
        <f t="shared" si="8"/>
        <v>82.88</v>
      </c>
      <c r="BY6" s="21">
        <f t="shared" si="8"/>
        <v>82.53</v>
      </c>
      <c r="BZ6" s="21">
        <f t="shared" si="8"/>
        <v>81.81</v>
      </c>
      <c r="CA6" s="20" t="str">
        <f>IF(CA7="","",IF(CA7="-","【-】","【"&amp;SUBSTITUTE(TEXT(CA7,"#,##0.00"),"-","△")&amp;"】"))</f>
        <v>【73.78】</v>
      </c>
      <c r="CB6" s="21">
        <f>IF(CB7="",NA(),CB7)</f>
        <v>150</v>
      </c>
      <c r="CC6" s="21">
        <f t="shared" ref="CC6:CK6" si="9">IF(CC7="",NA(),CC7)</f>
        <v>150</v>
      </c>
      <c r="CD6" s="21">
        <f t="shared" si="9"/>
        <v>150</v>
      </c>
      <c r="CE6" s="21">
        <f t="shared" si="9"/>
        <v>150</v>
      </c>
      <c r="CF6" s="21">
        <f t="shared" si="9"/>
        <v>150</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87.6</v>
      </c>
      <c r="CY6" s="21">
        <f t="shared" ref="CY6:DG6" si="11">IF(CY7="",NA(),CY7)</f>
        <v>88.49</v>
      </c>
      <c r="CZ6" s="21">
        <f t="shared" si="11"/>
        <v>88.78</v>
      </c>
      <c r="DA6" s="21">
        <f t="shared" si="11"/>
        <v>88.92</v>
      </c>
      <c r="DB6" s="21">
        <f t="shared" si="11"/>
        <v>89.67</v>
      </c>
      <c r="DC6" s="21">
        <f t="shared" si="11"/>
        <v>87.84</v>
      </c>
      <c r="DD6" s="21">
        <f t="shared" si="11"/>
        <v>87.96</v>
      </c>
      <c r="DE6" s="21">
        <f t="shared" si="11"/>
        <v>87.65</v>
      </c>
      <c r="DF6" s="21">
        <f t="shared" si="11"/>
        <v>88.15</v>
      </c>
      <c r="DG6" s="21">
        <f t="shared" si="11"/>
        <v>88.37</v>
      </c>
      <c r="DH6" s="20" t="str">
        <f>IF(DH7="","",IF(DH7="-","【-】","【"&amp;SUBSTITUTE(TEXT(DH7,"#,##0.00"),"-","△")&amp;"】"))</f>
        <v>【85.67】</v>
      </c>
      <c r="DI6" s="21">
        <f>IF(DI7="",NA(),DI7)</f>
        <v>21.1</v>
      </c>
      <c r="DJ6" s="21">
        <f t="shared" ref="DJ6:DR6" si="12">IF(DJ7="",NA(),DJ7)</f>
        <v>23.44</v>
      </c>
      <c r="DK6" s="21">
        <f t="shared" si="12"/>
        <v>25.8</v>
      </c>
      <c r="DL6" s="21">
        <f t="shared" si="12"/>
        <v>28.14</v>
      </c>
      <c r="DM6" s="21">
        <f t="shared" si="12"/>
        <v>30.42</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2">
      <c r="A7" s="14"/>
      <c r="B7" s="23">
        <v>2022</v>
      </c>
      <c r="C7" s="23">
        <v>292044</v>
      </c>
      <c r="D7" s="23">
        <v>46</v>
      </c>
      <c r="E7" s="23">
        <v>17</v>
      </c>
      <c r="F7" s="23">
        <v>4</v>
      </c>
      <c r="G7" s="23">
        <v>0</v>
      </c>
      <c r="H7" s="23" t="s">
        <v>96</v>
      </c>
      <c r="I7" s="23" t="s">
        <v>97</v>
      </c>
      <c r="J7" s="23" t="s">
        <v>98</v>
      </c>
      <c r="K7" s="23" t="s">
        <v>99</v>
      </c>
      <c r="L7" s="23" t="s">
        <v>100</v>
      </c>
      <c r="M7" s="23" t="s">
        <v>101</v>
      </c>
      <c r="N7" s="24" t="s">
        <v>102</v>
      </c>
      <c r="O7" s="24">
        <v>56.33</v>
      </c>
      <c r="P7" s="24">
        <v>16.66</v>
      </c>
      <c r="Q7" s="24">
        <v>86</v>
      </c>
      <c r="R7" s="24">
        <v>2860</v>
      </c>
      <c r="S7" s="24">
        <v>62081</v>
      </c>
      <c r="T7" s="24">
        <v>86.42</v>
      </c>
      <c r="U7" s="24">
        <v>718.36</v>
      </c>
      <c r="V7" s="24">
        <v>10239</v>
      </c>
      <c r="W7" s="24">
        <v>3.72</v>
      </c>
      <c r="X7" s="24">
        <v>2752.42</v>
      </c>
      <c r="Y7" s="24">
        <v>101</v>
      </c>
      <c r="Z7" s="24">
        <v>100.52</v>
      </c>
      <c r="AA7" s="24">
        <v>103.01</v>
      </c>
      <c r="AB7" s="24">
        <v>106.06</v>
      </c>
      <c r="AC7" s="24">
        <v>114.31</v>
      </c>
      <c r="AD7" s="24">
        <v>102.95</v>
      </c>
      <c r="AE7" s="24">
        <v>103.34</v>
      </c>
      <c r="AF7" s="24">
        <v>102.7</v>
      </c>
      <c r="AG7" s="24">
        <v>104.11</v>
      </c>
      <c r="AH7" s="24">
        <v>101.98</v>
      </c>
      <c r="AI7" s="24">
        <v>104.54</v>
      </c>
      <c r="AJ7" s="24">
        <v>0</v>
      </c>
      <c r="AK7" s="24">
        <v>0</v>
      </c>
      <c r="AL7" s="24">
        <v>0</v>
      </c>
      <c r="AM7" s="24">
        <v>0</v>
      </c>
      <c r="AN7" s="24">
        <v>0</v>
      </c>
      <c r="AO7" s="24">
        <v>27.02</v>
      </c>
      <c r="AP7" s="24">
        <v>29.74</v>
      </c>
      <c r="AQ7" s="24">
        <v>48.2</v>
      </c>
      <c r="AR7" s="24">
        <v>46.91</v>
      </c>
      <c r="AS7" s="24">
        <v>52.27</v>
      </c>
      <c r="AT7" s="24">
        <v>65.930000000000007</v>
      </c>
      <c r="AU7" s="24">
        <v>42.54</v>
      </c>
      <c r="AV7" s="24">
        <v>36.21</v>
      </c>
      <c r="AW7" s="24">
        <v>24.51</v>
      </c>
      <c r="AX7" s="24">
        <v>11.78</v>
      </c>
      <c r="AY7" s="24">
        <v>-4.2</v>
      </c>
      <c r="AZ7" s="24">
        <v>60.67</v>
      </c>
      <c r="BA7" s="24">
        <v>53.44</v>
      </c>
      <c r="BB7" s="24">
        <v>46.85</v>
      </c>
      <c r="BC7" s="24">
        <v>44.35</v>
      </c>
      <c r="BD7" s="24">
        <v>41.51</v>
      </c>
      <c r="BE7" s="24">
        <v>44.25</v>
      </c>
      <c r="BF7" s="24">
        <v>369.15</v>
      </c>
      <c r="BG7" s="24">
        <v>320.05</v>
      </c>
      <c r="BH7" s="24">
        <v>331.68</v>
      </c>
      <c r="BI7" s="24">
        <v>294.83</v>
      </c>
      <c r="BJ7" s="24">
        <v>274.91000000000003</v>
      </c>
      <c r="BK7" s="24">
        <v>1252.71</v>
      </c>
      <c r="BL7" s="24">
        <v>1267.3900000000001</v>
      </c>
      <c r="BM7" s="24">
        <v>1268.6300000000001</v>
      </c>
      <c r="BN7" s="24">
        <v>1283.69</v>
      </c>
      <c r="BO7" s="24">
        <v>1160.22</v>
      </c>
      <c r="BP7" s="24">
        <v>1182.1099999999999</v>
      </c>
      <c r="BQ7" s="24">
        <v>95.66</v>
      </c>
      <c r="BR7" s="24">
        <v>95.1</v>
      </c>
      <c r="BS7" s="24">
        <v>94.59</v>
      </c>
      <c r="BT7" s="24">
        <v>93.99</v>
      </c>
      <c r="BU7" s="24">
        <v>93.81</v>
      </c>
      <c r="BV7" s="24">
        <v>87.03</v>
      </c>
      <c r="BW7" s="24">
        <v>84.3</v>
      </c>
      <c r="BX7" s="24">
        <v>82.88</v>
      </c>
      <c r="BY7" s="24">
        <v>82.53</v>
      </c>
      <c r="BZ7" s="24">
        <v>81.81</v>
      </c>
      <c r="CA7" s="24">
        <v>73.78</v>
      </c>
      <c r="CB7" s="24">
        <v>150</v>
      </c>
      <c r="CC7" s="24">
        <v>150</v>
      </c>
      <c r="CD7" s="24">
        <v>150</v>
      </c>
      <c r="CE7" s="24">
        <v>150</v>
      </c>
      <c r="CF7" s="24">
        <v>150</v>
      </c>
      <c r="CG7" s="24">
        <v>177.02</v>
      </c>
      <c r="CH7" s="24">
        <v>185.47</v>
      </c>
      <c r="CI7" s="24">
        <v>187.76</v>
      </c>
      <c r="CJ7" s="24">
        <v>190.48</v>
      </c>
      <c r="CK7" s="24">
        <v>193.59</v>
      </c>
      <c r="CL7" s="24">
        <v>220.62</v>
      </c>
      <c r="CM7" s="24" t="s">
        <v>102</v>
      </c>
      <c r="CN7" s="24" t="s">
        <v>102</v>
      </c>
      <c r="CO7" s="24" t="s">
        <v>102</v>
      </c>
      <c r="CP7" s="24" t="s">
        <v>102</v>
      </c>
      <c r="CQ7" s="24" t="s">
        <v>102</v>
      </c>
      <c r="CR7" s="24">
        <v>46.17</v>
      </c>
      <c r="CS7" s="24">
        <v>45.68</v>
      </c>
      <c r="CT7" s="24">
        <v>45.87</v>
      </c>
      <c r="CU7" s="24">
        <v>44.24</v>
      </c>
      <c r="CV7" s="24">
        <v>45.3</v>
      </c>
      <c r="CW7" s="24">
        <v>42.22</v>
      </c>
      <c r="CX7" s="24">
        <v>87.6</v>
      </c>
      <c r="CY7" s="24">
        <v>88.49</v>
      </c>
      <c r="CZ7" s="24">
        <v>88.78</v>
      </c>
      <c r="DA7" s="24">
        <v>88.92</v>
      </c>
      <c r="DB7" s="24">
        <v>89.67</v>
      </c>
      <c r="DC7" s="24">
        <v>87.84</v>
      </c>
      <c r="DD7" s="24">
        <v>87.96</v>
      </c>
      <c r="DE7" s="24">
        <v>87.65</v>
      </c>
      <c r="DF7" s="24">
        <v>88.15</v>
      </c>
      <c r="DG7" s="24">
        <v>88.37</v>
      </c>
      <c r="DH7" s="24">
        <v>85.67</v>
      </c>
      <c r="DI7" s="24">
        <v>21.1</v>
      </c>
      <c r="DJ7" s="24">
        <v>23.44</v>
      </c>
      <c r="DK7" s="24">
        <v>25.8</v>
      </c>
      <c r="DL7" s="24">
        <v>28.14</v>
      </c>
      <c r="DM7" s="24">
        <v>30.42</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PC1901-011</cp:lastModifiedBy>
  <cp:lastPrinted>2024-01-22T10:10:17Z</cp:lastPrinted>
  <dcterms:created xsi:type="dcterms:W3CDTF">2023-12-12T00:57:35Z</dcterms:created>
  <dcterms:modified xsi:type="dcterms:W3CDTF">2024-01-26T05:53:09Z</dcterms:modified>
  <cp:category/>
</cp:coreProperties>
</file>