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課別共有\総務課\20総務係\三好\天理市統計書\"/>
    </mc:Choice>
  </mc:AlternateContent>
  <bookViews>
    <workbookView xWindow="0" yWindow="0" windowWidth="20490" windowHeight="7530"/>
  </bookViews>
  <sheets>
    <sheet name="8-1" sheetId="1" r:id="rId1"/>
  </sheets>
  <calcPr calcId="162913"/>
</workbook>
</file>

<file path=xl/calcChain.xml><?xml version="1.0" encoding="utf-8"?>
<calcChain xmlns="http://schemas.openxmlformats.org/spreadsheetml/2006/main">
  <c r="D25" i="1" l="1"/>
  <c r="D22" i="1"/>
  <c r="D10" i="1"/>
  <c r="D9" i="1"/>
  <c r="D6" i="1"/>
  <c r="D3" i="1"/>
  <c r="E3" i="1"/>
  <c r="D21" i="1" l="1"/>
  <c r="E22" i="1"/>
  <c r="E6" i="1"/>
  <c r="E10" i="1"/>
  <c r="E9" i="1"/>
  <c r="E25" i="1"/>
  <c r="E21" i="1" l="1"/>
  <c r="F10" i="1"/>
  <c r="F25" i="1" l="1"/>
  <c r="F22" i="1"/>
  <c r="F9" i="1"/>
  <c r="F6" i="1"/>
  <c r="F3" i="1"/>
  <c r="G6" i="1"/>
  <c r="G9" i="1"/>
  <c r="G10" i="1"/>
  <c r="G21" i="1"/>
  <c r="G22" i="1"/>
  <c r="G25" i="1"/>
  <c r="F21" i="1" l="1"/>
  <c r="H10" i="1"/>
  <c r="H25" i="1" l="1"/>
  <c r="H6" i="1"/>
  <c r="H22" i="1"/>
  <c r="H9" i="1"/>
  <c r="H21" i="1" l="1"/>
  <c r="I25" i="1"/>
  <c r="I22" i="1"/>
  <c r="I10" i="1"/>
  <c r="I9" i="1"/>
  <c r="I6" i="1"/>
  <c r="L6" i="1"/>
  <c r="J21" i="1"/>
  <c r="K21" i="1"/>
  <c r="I21" i="1" l="1"/>
  <c r="Z25" i="1"/>
  <c r="U25" i="1"/>
  <c r="T25" i="1"/>
  <c r="S25" i="1"/>
  <c r="R25" i="1"/>
  <c r="Q25" i="1"/>
  <c r="P25" i="1"/>
  <c r="O25" i="1"/>
  <c r="N25" i="1"/>
  <c r="M25" i="1"/>
  <c r="L25" i="1"/>
  <c r="Z22" i="1"/>
  <c r="U22" i="1"/>
  <c r="T22" i="1"/>
  <c r="S22" i="1"/>
  <c r="R22" i="1"/>
  <c r="Q22" i="1"/>
  <c r="P22" i="1"/>
  <c r="O22" i="1"/>
  <c r="N22" i="1"/>
  <c r="M22" i="1"/>
  <c r="L22" i="1"/>
  <c r="X21" i="1"/>
  <c r="W21" i="1"/>
  <c r="V21" i="1"/>
  <c r="Z10" i="1"/>
  <c r="U10" i="1"/>
  <c r="S10" i="1"/>
  <c r="R10" i="1"/>
  <c r="Q10" i="1"/>
  <c r="P10" i="1"/>
  <c r="O10" i="1"/>
  <c r="N10" i="1"/>
  <c r="M10" i="1"/>
  <c r="L10" i="1"/>
  <c r="Z9" i="1"/>
  <c r="U9" i="1"/>
  <c r="T9" i="1"/>
  <c r="S9" i="1"/>
  <c r="S21" i="1" s="1"/>
  <c r="R9" i="1"/>
  <c r="Q9" i="1"/>
  <c r="P9" i="1"/>
  <c r="O9" i="1"/>
  <c r="O21" i="1" s="1"/>
  <c r="N9" i="1"/>
  <c r="M9" i="1"/>
  <c r="L9" i="1"/>
  <c r="Z6" i="1"/>
  <c r="U6" i="1"/>
  <c r="T6" i="1"/>
  <c r="S6" i="1"/>
  <c r="R6" i="1"/>
  <c r="Q6" i="1"/>
  <c r="P6" i="1"/>
  <c r="O6" i="1"/>
  <c r="N6" i="1"/>
  <c r="M6" i="1"/>
  <c r="Z3" i="1"/>
  <c r="U3" i="1"/>
  <c r="T3" i="1"/>
  <c r="S3" i="1"/>
  <c r="R3" i="1"/>
  <c r="Q3" i="1"/>
  <c r="P3" i="1"/>
  <c r="O3" i="1"/>
  <c r="N3" i="1"/>
  <c r="M3" i="1"/>
  <c r="L3" i="1"/>
  <c r="L21" i="1" l="1"/>
  <c r="P21" i="1"/>
  <c r="T21" i="1"/>
  <c r="M21" i="1"/>
  <c r="Q21" i="1"/>
  <c r="U21" i="1"/>
  <c r="N21" i="1"/>
  <c r="R21" i="1"/>
  <c r="Z21" i="1"/>
</calcChain>
</file>

<file path=xl/sharedStrings.xml><?xml version="1.0" encoding="utf-8"?>
<sst xmlns="http://schemas.openxmlformats.org/spreadsheetml/2006/main" count="69" uniqueCount="47">
  <si>
    <r>
      <t>１．幼稚園の概況 ：</t>
    </r>
    <r>
      <rPr>
        <sz val="11"/>
        <rFont val="ＭＳ Ｐゴシック"/>
        <family val="3"/>
        <charset val="128"/>
      </rPr>
      <t>各年５月１日現在</t>
    </r>
    <phoneticPr fontId="4"/>
  </si>
  <si>
    <t>平成28年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</si>
  <si>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</si>
  <si>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</si>
  <si>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</si>
  <si>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</si>
  <si>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</si>
  <si>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</si>
  <si>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</si>
  <si>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</si>
  <si>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平成1９年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</si>
  <si>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</si>
  <si>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</si>
  <si>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平成16年</t>
    <rPh sb="0" eb="2">
      <t>ヘイセイ</t>
    </rPh>
    <rPh sb="4" eb="5">
      <t>ネン</t>
    </rPh>
    <phoneticPr fontId="4"/>
  </si>
  <si>
    <t>平成１５年</t>
    <phoneticPr fontId="4"/>
  </si>
  <si>
    <t>平成１４年</t>
    <phoneticPr fontId="4"/>
  </si>
  <si>
    <t>平成13年</t>
  </si>
  <si>
    <t>平成12年</t>
    <phoneticPr fontId="4"/>
  </si>
  <si>
    <t>平成11年</t>
    <phoneticPr fontId="4"/>
  </si>
  <si>
    <t>平成10年</t>
    <phoneticPr fontId="4"/>
  </si>
  <si>
    <t>平成９年</t>
  </si>
  <si>
    <t>平成８年</t>
  </si>
  <si>
    <t>平成７年</t>
    <phoneticPr fontId="4"/>
  </si>
  <si>
    <t>平成６年</t>
    <phoneticPr fontId="4"/>
  </si>
  <si>
    <t>平成５年</t>
    <phoneticPr fontId="4"/>
  </si>
  <si>
    <t>園数</t>
    <phoneticPr fontId="4"/>
  </si>
  <si>
    <t>総数</t>
    <phoneticPr fontId="4"/>
  </si>
  <si>
    <t>公立</t>
    <phoneticPr fontId="4"/>
  </si>
  <si>
    <t>私立</t>
    <phoneticPr fontId="4"/>
  </si>
  <si>
    <t>学級数</t>
    <phoneticPr fontId="4"/>
  </si>
  <si>
    <t>園児数</t>
    <phoneticPr fontId="4"/>
  </si>
  <si>
    <t>男</t>
    <phoneticPr fontId="4"/>
  </si>
  <si>
    <t>女</t>
    <phoneticPr fontId="4"/>
  </si>
  <si>
    <t>３歳児</t>
  </si>
  <si>
    <t>４歳児</t>
  </si>
  <si>
    <t>５歳児</t>
  </si>
  <si>
    <t>１学級当り園児数</t>
    <phoneticPr fontId="4"/>
  </si>
  <si>
    <t xml:space="preserve">教員数 </t>
    <phoneticPr fontId="4"/>
  </si>
  <si>
    <t xml:space="preserve">職員数 </t>
    <phoneticPr fontId="4"/>
  </si>
  <si>
    <t>資料：学校基本数調査　県教委調べ</t>
    <rPh sb="7" eb="8">
      <t>スウ</t>
    </rPh>
    <rPh sb="8" eb="10">
      <t>チョウサ</t>
    </rPh>
    <rPh sb="11" eb="12">
      <t>ケン</t>
    </rPh>
    <rPh sb="12" eb="14">
      <t>キョウイ</t>
    </rPh>
    <rPh sb="14" eb="15">
      <t>シラ</t>
    </rPh>
    <phoneticPr fontId="4"/>
  </si>
  <si>
    <t>注）教員数及び職員数については、本務者の数値である。</t>
    <phoneticPr fontId="4"/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</si>
  <si>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</si>
  <si>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</si>
  <si>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令和元年</t>
    <rPh sb="0" eb="2">
      <t>レイワ</t>
    </rPh>
    <rPh sb="2" eb="4">
      <t>ガンネン</t>
    </rPh>
    <phoneticPr fontId="4"/>
  </si>
  <si>
    <t>令和2年</t>
    <rPh sb="0" eb="2">
      <t>レイワ</t>
    </rPh>
    <rPh sb="3" eb="4">
      <t>ネン</t>
    </rPh>
    <phoneticPr fontId="4"/>
  </si>
  <si>
    <t>令和3年</t>
    <rPh sb="0" eb="2">
      <t>レイワ</t>
    </rPh>
    <rPh sb="3" eb="4">
      <t>ネン</t>
    </rPh>
    <phoneticPr fontId="4"/>
  </si>
  <si>
    <t>令和4年</t>
    <rPh sb="0" eb="2">
      <t>レイワ</t>
    </rPh>
    <rPh sb="3" eb="4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</si>
</sst>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_ "/>
  </numFmts>
  <fonts count="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</cellStyleXfs>
  <cellXfs count="23">
    <xf numFmtId="0" fontId="0" fillId="0" borderId="0" xfId="0"/>
    <xf numFmtId="176" fontId="0" fillId="2" borderId="4" xfId="0" applyNumberFormat="1" applyFill="1" applyBorder="1" applyAlignment="1" applyProtection="1">
      <alignment horizontal="center" vertical="center"/>
      <protection locked="0"/>
    </xf>
    <xf numFmtId="176" fontId="0" fillId="0" borderId="5" xfId="0" applyNumberFormat="1" applyBorder="1" applyAlignment="1" applyProtection="1">
      <alignment vertical="center"/>
      <protection locked="0"/>
    </xf>
    <xf numFmtId="177" fontId="0" fillId="0" borderId="5" xfId="0" applyNumberFormat="1" applyBorder="1" applyAlignment="1" applyProtection="1">
      <alignment horizontal="right" vertical="center"/>
      <protection locked="0"/>
    </xf>
    <xf numFmtId="176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/>
    </xf>
    <xf numFmtId="176" fontId="0" fillId="2" borderId="4" xfId="0" applyNumberFormat="1" applyFill="1" applyBorder="1" applyAlignment="1" applyProtection="1">
      <alignment horizontal="center" vertical="center"/>
    </xf>
    <xf numFmtId="176" fontId="0" fillId="2" borderId="5" xfId="0" applyNumberFormat="1" applyFill="1" applyBorder="1" applyAlignment="1" applyProtection="1">
      <alignment vertical="center"/>
    </xf>
    <xf numFmtId="176" fontId="0" fillId="2" borderId="5" xfId="0" applyNumberFormat="1" applyFill="1" applyBorder="1" applyAlignment="1" applyProtection="1">
      <alignment horizontal="center" vertical="center"/>
    </xf>
    <xf numFmtId="176" fontId="0" fillId="0" borderId="5" xfId="0" applyNumberFormat="1" applyBorder="1" applyAlignment="1" applyProtection="1">
      <alignment vertical="center"/>
    </xf>
    <xf numFmtId="176" fontId="0" fillId="0" borderId="5" xfId="0" applyNumberFormat="1" applyBorder="1" applyAlignment="1" applyProtection="1">
      <alignment horizontal="right" vertical="center"/>
    </xf>
    <xf numFmtId="177" fontId="0" fillId="0" borderId="5" xfId="0" applyNumberFormat="1" applyBorder="1" applyAlignment="1" applyProtection="1">
      <alignment horizontal="right" vertical="center"/>
    </xf>
    <xf numFmtId="177" fontId="0" fillId="0" borderId="5" xfId="0" applyNumberFormat="1" applyBorder="1" applyAlignment="1" applyProtection="1">
      <alignment vertical="center"/>
    </xf>
    <xf numFmtId="176" fontId="0" fillId="0" borderId="5" xfId="0" applyNumberFormat="1" applyFill="1" applyBorder="1" applyAlignment="1" applyProtection="1">
      <alignment vertical="center"/>
    </xf>
    <xf numFmtId="176" fontId="6" fillId="0" borderId="0" xfId="0" applyNumberFormat="1" applyFont="1" applyAlignment="1" applyProtection="1">
      <alignment vertical="center"/>
    </xf>
    <xf numFmtId="176" fontId="0" fillId="2" borderId="4" xfId="0" applyNumberFormat="1" applyFill="1" applyBorder="1" applyAlignment="1" applyProtection="1">
      <alignment horizontal="center" vertical="center"/>
    </xf>
    <xf numFmtId="176" fontId="0" fillId="0" borderId="5" xfId="0" applyNumberFormat="1" applyBorder="1" applyAlignment="1" applyProtection="1">
      <alignment horizontal="center" vertical="center"/>
    </xf>
    <xf numFmtId="176" fontId="0" fillId="0" borderId="0" xfId="0" applyNumberFormat="1" applyAlignment="1" applyProtection="1">
      <alignment horizontal="left" vertical="center"/>
    </xf>
    <xf numFmtId="176" fontId="3" fillId="0" borderId="1" xfId="0" applyNumberFormat="1" applyFont="1" applyBorder="1" applyAlignment="1" applyProtection="1">
      <alignment horizontal="left" vertical="center"/>
    </xf>
    <xf numFmtId="176" fontId="0" fillId="2" borderId="2" xfId="0" applyNumberFormat="1" applyFill="1" applyBorder="1" applyAlignment="1" applyProtection="1">
      <alignment horizontal="center" vertical="center"/>
    </xf>
    <xf numFmtId="176" fontId="0" fillId="2" borderId="3" xfId="0" applyNumberFormat="1" applyFill="1" applyBorder="1" applyAlignment="1" applyProtection="1">
      <alignment horizontal="center" vertical="center"/>
    </xf>
    <xf numFmtId="176" fontId="0" fillId="2" borderId="4" xfId="0" applyNumberFormat="1" applyFill="1" applyBorder="1" applyAlignment="1" applyProtection="1">
      <alignment horizontal="center" vertical="center"/>
    </xf>
    <xf numFmtId="176" fontId="0" fillId="0" borderId="5" xfId="0" applyNumberFormat="1" applyBorder="1" applyAlignment="1" applyProtection="1">
      <alignment horizontal="center" vertical="center" textRotation="255"/>
    </xf>
  </cellXfs>
  <cellStyles count="17">
    <cellStyle name="桁区切り 2" xfId="1"/>
    <cellStyle name="桁区切り 3" xfId="2"/>
    <cellStyle name="桁区切り 3 2" xfId="3"/>
    <cellStyle name="桁区切り 3 3" xfId="4"/>
    <cellStyle name="桁区切り 3 4" xfId="5"/>
    <cellStyle name="桁区切り 3 5" xfId="6"/>
    <cellStyle name="桁区切り 4" xfId="7"/>
    <cellStyle name="標準" xfId="0" builtinId="0"/>
    <cellStyle name="標準 2" xfId="8"/>
    <cellStyle name="標準 3" xfId="9"/>
    <cellStyle name="標準 4" xfId="10"/>
    <cellStyle name="標準 4 2" xfId="11"/>
    <cellStyle name="標準 4 3" xfId="12"/>
    <cellStyle name="標準 4 4" xfId="13"/>
    <cellStyle name="標準 4 5" xfId="14"/>
    <cellStyle name="標準 5" xfId="15"/>
    <cellStyle name="標準 6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34"/>
  <sheetViews>
    <sheetView tabSelected="1" zoomScaleNormal="100" workbookViewId="0">
      <selection sqref="A1:W1"/>
    </sheetView>
  </sheetViews>
  <sheetFormatPr defaultRowHeight="13.5" outlineLevelCol="1" x14ac:dyDescent="0.15"/>
  <cols>
    <col min="1" max="1" width="3.875" style="4" customWidth="1"/>
    <col min="2" max="2" width="6.625" style="4" customWidth="1"/>
    <col min="3" max="3" width="5.25" style="4" customWidth="1"/>
    <col min="4" max="10" width="9.125" style="4" customWidth="1"/>
    <col min="11" max="11" width="9.125" style="4" bestFit="1" customWidth="1"/>
    <col min="12" max="25" width="8.75" style="4" hidden="1" customWidth="1" outlineLevel="1"/>
    <col min="26" max="32" width="9" style="4" hidden="1" customWidth="1" outlineLevel="1"/>
    <col min="33" max="33" width="0" style="5" hidden="1" customWidth="1" outlineLevel="1"/>
    <col min="34" max="34" width="9" style="5" collapsed="1"/>
    <col min="35" max="263" width="9" style="5"/>
    <col min="264" max="264" width="3.875" style="5" customWidth="1"/>
    <col min="265" max="265" width="6.625" style="5" customWidth="1"/>
    <col min="266" max="266" width="5.25" style="5" customWidth="1"/>
    <col min="267" max="267" width="9.125" style="5" bestFit="1" customWidth="1"/>
    <col min="268" max="277" width="8.75" style="5" customWidth="1"/>
    <col min="278" max="281" width="8.75" style="5" bestFit="1" customWidth="1"/>
    <col min="282" max="519" width="9" style="5"/>
    <col min="520" max="520" width="3.875" style="5" customWidth="1"/>
    <col min="521" max="521" width="6.625" style="5" customWidth="1"/>
    <col min="522" max="522" width="5.25" style="5" customWidth="1"/>
    <col min="523" max="523" width="9.125" style="5" bestFit="1" customWidth="1"/>
    <col min="524" max="533" width="8.75" style="5" customWidth="1"/>
    <col min="534" max="537" width="8.75" style="5" bestFit="1" customWidth="1"/>
    <col min="538" max="775" width="9" style="5"/>
    <col min="776" max="776" width="3.875" style="5" customWidth="1"/>
    <col min="777" max="777" width="6.625" style="5" customWidth="1"/>
    <col min="778" max="778" width="5.25" style="5" customWidth="1"/>
    <col min="779" max="779" width="9.125" style="5" bestFit="1" customWidth="1"/>
    <col min="780" max="789" width="8.75" style="5" customWidth="1"/>
    <col min="790" max="793" width="8.75" style="5" bestFit="1" customWidth="1"/>
    <col min="794" max="1031" width="9" style="5"/>
    <col min="1032" max="1032" width="3.875" style="5" customWidth="1"/>
    <col min="1033" max="1033" width="6.625" style="5" customWidth="1"/>
    <col min="1034" max="1034" width="5.25" style="5" customWidth="1"/>
    <col min="1035" max="1035" width="9.125" style="5" bestFit="1" customWidth="1"/>
    <col min="1036" max="1045" width="8.75" style="5" customWidth="1"/>
    <col min="1046" max="1049" width="8.75" style="5" bestFit="1" customWidth="1"/>
    <col min="1050" max="1287" width="9" style="5"/>
    <col min="1288" max="1288" width="3.875" style="5" customWidth="1"/>
    <col min="1289" max="1289" width="6.625" style="5" customWidth="1"/>
    <col min="1290" max="1290" width="5.25" style="5" customWidth="1"/>
    <col min="1291" max="1291" width="9.125" style="5" bestFit="1" customWidth="1"/>
    <col min="1292" max="1301" width="8.75" style="5" customWidth="1"/>
    <col min="1302" max="1305" width="8.75" style="5" bestFit="1" customWidth="1"/>
    <col min="1306" max="1543" width="9" style="5"/>
    <col min="1544" max="1544" width="3.875" style="5" customWidth="1"/>
    <col min="1545" max="1545" width="6.625" style="5" customWidth="1"/>
    <col min="1546" max="1546" width="5.25" style="5" customWidth="1"/>
    <col min="1547" max="1547" width="9.125" style="5" bestFit="1" customWidth="1"/>
    <col min="1548" max="1557" width="8.75" style="5" customWidth="1"/>
    <col min="1558" max="1561" width="8.75" style="5" bestFit="1" customWidth="1"/>
    <col min="1562" max="1799" width="9" style="5"/>
    <col min="1800" max="1800" width="3.875" style="5" customWidth="1"/>
    <col min="1801" max="1801" width="6.625" style="5" customWidth="1"/>
    <col min="1802" max="1802" width="5.25" style="5" customWidth="1"/>
    <col min="1803" max="1803" width="9.125" style="5" bestFit="1" customWidth="1"/>
    <col min="1804" max="1813" width="8.75" style="5" customWidth="1"/>
    <col min="1814" max="1817" width="8.75" style="5" bestFit="1" customWidth="1"/>
    <col min="1818" max="2055" width="9" style="5"/>
    <col min="2056" max="2056" width="3.875" style="5" customWidth="1"/>
    <col min="2057" max="2057" width="6.625" style="5" customWidth="1"/>
    <col min="2058" max="2058" width="5.25" style="5" customWidth="1"/>
    <col min="2059" max="2059" width="9.125" style="5" bestFit="1" customWidth="1"/>
    <col min="2060" max="2069" width="8.75" style="5" customWidth="1"/>
    <col min="2070" max="2073" width="8.75" style="5" bestFit="1" customWidth="1"/>
    <col min="2074" max="2311" width="9" style="5"/>
    <col min="2312" max="2312" width="3.875" style="5" customWidth="1"/>
    <col min="2313" max="2313" width="6.625" style="5" customWidth="1"/>
    <col min="2314" max="2314" width="5.25" style="5" customWidth="1"/>
    <col min="2315" max="2315" width="9.125" style="5" bestFit="1" customWidth="1"/>
    <col min="2316" max="2325" width="8.75" style="5" customWidth="1"/>
    <col min="2326" max="2329" width="8.75" style="5" bestFit="1" customWidth="1"/>
    <col min="2330" max="2567" width="9" style="5"/>
    <col min="2568" max="2568" width="3.875" style="5" customWidth="1"/>
    <col min="2569" max="2569" width="6.625" style="5" customWidth="1"/>
    <col min="2570" max="2570" width="5.25" style="5" customWidth="1"/>
    <col min="2571" max="2571" width="9.125" style="5" bestFit="1" customWidth="1"/>
    <col min="2572" max="2581" width="8.75" style="5" customWidth="1"/>
    <col min="2582" max="2585" width="8.75" style="5" bestFit="1" customWidth="1"/>
    <col min="2586" max="2823" width="9" style="5"/>
    <col min="2824" max="2824" width="3.875" style="5" customWidth="1"/>
    <col min="2825" max="2825" width="6.625" style="5" customWidth="1"/>
    <col min="2826" max="2826" width="5.25" style="5" customWidth="1"/>
    <col min="2827" max="2827" width="9.125" style="5" bestFit="1" customWidth="1"/>
    <col min="2828" max="2837" width="8.75" style="5" customWidth="1"/>
    <col min="2838" max="2841" width="8.75" style="5" bestFit="1" customWidth="1"/>
    <col min="2842" max="3079" width="9" style="5"/>
    <col min="3080" max="3080" width="3.875" style="5" customWidth="1"/>
    <col min="3081" max="3081" width="6.625" style="5" customWidth="1"/>
    <col min="3082" max="3082" width="5.25" style="5" customWidth="1"/>
    <col min="3083" max="3083" width="9.125" style="5" bestFit="1" customWidth="1"/>
    <col min="3084" max="3093" width="8.75" style="5" customWidth="1"/>
    <col min="3094" max="3097" width="8.75" style="5" bestFit="1" customWidth="1"/>
    <col min="3098" max="3335" width="9" style="5"/>
    <col min="3336" max="3336" width="3.875" style="5" customWidth="1"/>
    <col min="3337" max="3337" width="6.625" style="5" customWidth="1"/>
    <col min="3338" max="3338" width="5.25" style="5" customWidth="1"/>
    <col min="3339" max="3339" width="9.125" style="5" bestFit="1" customWidth="1"/>
    <col min="3340" max="3349" width="8.75" style="5" customWidth="1"/>
    <col min="3350" max="3353" width="8.75" style="5" bestFit="1" customWidth="1"/>
    <col min="3354" max="3591" width="9" style="5"/>
    <col min="3592" max="3592" width="3.875" style="5" customWidth="1"/>
    <col min="3593" max="3593" width="6.625" style="5" customWidth="1"/>
    <col min="3594" max="3594" width="5.25" style="5" customWidth="1"/>
    <col min="3595" max="3595" width="9.125" style="5" bestFit="1" customWidth="1"/>
    <col min="3596" max="3605" width="8.75" style="5" customWidth="1"/>
    <col min="3606" max="3609" width="8.75" style="5" bestFit="1" customWidth="1"/>
    <col min="3610" max="3847" width="9" style="5"/>
    <col min="3848" max="3848" width="3.875" style="5" customWidth="1"/>
    <col min="3849" max="3849" width="6.625" style="5" customWidth="1"/>
    <col min="3850" max="3850" width="5.25" style="5" customWidth="1"/>
    <col min="3851" max="3851" width="9.125" style="5" bestFit="1" customWidth="1"/>
    <col min="3852" max="3861" width="8.75" style="5" customWidth="1"/>
    <col min="3862" max="3865" width="8.75" style="5" bestFit="1" customWidth="1"/>
    <col min="3866" max="4103" width="9" style="5"/>
    <col min="4104" max="4104" width="3.875" style="5" customWidth="1"/>
    <col min="4105" max="4105" width="6.625" style="5" customWidth="1"/>
    <col min="4106" max="4106" width="5.25" style="5" customWidth="1"/>
    <col min="4107" max="4107" width="9.125" style="5" bestFit="1" customWidth="1"/>
    <col min="4108" max="4117" width="8.75" style="5" customWidth="1"/>
    <col min="4118" max="4121" width="8.75" style="5" bestFit="1" customWidth="1"/>
    <col min="4122" max="4359" width="9" style="5"/>
    <col min="4360" max="4360" width="3.875" style="5" customWidth="1"/>
    <col min="4361" max="4361" width="6.625" style="5" customWidth="1"/>
    <col min="4362" max="4362" width="5.25" style="5" customWidth="1"/>
    <col min="4363" max="4363" width="9.125" style="5" bestFit="1" customWidth="1"/>
    <col min="4364" max="4373" width="8.75" style="5" customWidth="1"/>
    <col min="4374" max="4377" width="8.75" style="5" bestFit="1" customWidth="1"/>
    <col min="4378" max="4615" width="9" style="5"/>
    <col min="4616" max="4616" width="3.875" style="5" customWidth="1"/>
    <col min="4617" max="4617" width="6.625" style="5" customWidth="1"/>
    <col min="4618" max="4618" width="5.25" style="5" customWidth="1"/>
    <col min="4619" max="4619" width="9.125" style="5" bestFit="1" customWidth="1"/>
    <col min="4620" max="4629" width="8.75" style="5" customWidth="1"/>
    <col min="4630" max="4633" width="8.75" style="5" bestFit="1" customWidth="1"/>
    <col min="4634" max="4871" width="9" style="5"/>
    <col min="4872" max="4872" width="3.875" style="5" customWidth="1"/>
    <col min="4873" max="4873" width="6.625" style="5" customWidth="1"/>
    <col min="4874" max="4874" width="5.25" style="5" customWidth="1"/>
    <col min="4875" max="4875" width="9.125" style="5" bestFit="1" customWidth="1"/>
    <col min="4876" max="4885" width="8.75" style="5" customWidth="1"/>
    <col min="4886" max="4889" width="8.75" style="5" bestFit="1" customWidth="1"/>
    <col min="4890" max="5127" width="9" style="5"/>
    <col min="5128" max="5128" width="3.875" style="5" customWidth="1"/>
    <col min="5129" max="5129" width="6.625" style="5" customWidth="1"/>
    <col min="5130" max="5130" width="5.25" style="5" customWidth="1"/>
    <col min="5131" max="5131" width="9.125" style="5" bestFit="1" customWidth="1"/>
    <col min="5132" max="5141" width="8.75" style="5" customWidth="1"/>
    <col min="5142" max="5145" width="8.75" style="5" bestFit="1" customWidth="1"/>
    <col min="5146" max="5383" width="9" style="5"/>
    <col min="5384" max="5384" width="3.875" style="5" customWidth="1"/>
    <col min="5385" max="5385" width="6.625" style="5" customWidth="1"/>
    <col min="5386" max="5386" width="5.25" style="5" customWidth="1"/>
    <col min="5387" max="5387" width="9.125" style="5" bestFit="1" customWidth="1"/>
    <col min="5388" max="5397" width="8.75" style="5" customWidth="1"/>
    <col min="5398" max="5401" width="8.75" style="5" bestFit="1" customWidth="1"/>
    <col min="5402" max="5639" width="9" style="5"/>
    <col min="5640" max="5640" width="3.875" style="5" customWidth="1"/>
    <col min="5641" max="5641" width="6.625" style="5" customWidth="1"/>
    <col min="5642" max="5642" width="5.25" style="5" customWidth="1"/>
    <col min="5643" max="5643" width="9.125" style="5" bestFit="1" customWidth="1"/>
    <col min="5644" max="5653" width="8.75" style="5" customWidth="1"/>
    <col min="5654" max="5657" width="8.75" style="5" bestFit="1" customWidth="1"/>
    <col min="5658" max="5895" width="9" style="5"/>
    <col min="5896" max="5896" width="3.875" style="5" customWidth="1"/>
    <col min="5897" max="5897" width="6.625" style="5" customWidth="1"/>
    <col min="5898" max="5898" width="5.25" style="5" customWidth="1"/>
    <col min="5899" max="5899" width="9.125" style="5" bestFit="1" customWidth="1"/>
    <col min="5900" max="5909" width="8.75" style="5" customWidth="1"/>
    <col min="5910" max="5913" width="8.75" style="5" bestFit="1" customWidth="1"/>
    <col min="5914" max="6151" width="9" style="5"/>
    <col min="6152" max="6152" width="3.875" style="5" customWidth="1"/>
    <col min="6153" max="6153" width="6.625" style="5" customWidth="1"/>
    <col min="6154" max="6154" width="5.25" style="5" customWidth="1"/>
    <col min="6155" max="6155" width="9.125" style="5" bestFit="1" customWidth="1"/>
    <col min="6156" max="6165" width="8.75" style="5" customWidth="1"/>
    <col min="6166" max="6169" width="8.75" style="5" bestFit="1" customWidth="1"/>
    <col min="6170" max="6407" width="9" style="5"/>
    <col min="6408" max="6408" width="3.875" style="5" customWidth="1"/>
    <col min="6409" max="6409" width="6.625" style="5" customWidth="1"/>
    <col min="6410" max="6410" width="5.25" style="5" customWidth="1"/>
    <col min="6411" max="6411" width="9.125" style="5" bestFit="1" customWidth="1"/>
    <col min="6412" max="6421" width="8.75" style="5" customWidth="1"/>
    <col min="6422" max="6425" width="8.75" style="5" bestFit="1" customWidth="1"/>
    <col min="6426" max="6663" width="9" style="5"/>
    <col min="6664" max="6664" width="3.875" style="5" customWidth="1"/>
    <col min="6665" max="6665" width="6.625" style="5" customWidth="1"/>
    <col min="6666" max="6666" width="5.25" style="5" customWidth="1"/>
    <col min="6667" max="6667" width="9.125" style="5" bestFit="1" customWidth="1"/>
    <col min="6668" max="6677" width="8.75" style="5" customWidth="1"/>
    <col min="6678" max="6681" width="8.75" style="5" bestFit="1" customWidth="1"/>
    <col min="6682" max="6919" width="9" style="5"/>
    <col min="6920" max="6920" width="3.875" style="5" customWidth="1"/>
    <col min="6921" max="6921" width="6.625" style="5" customWidth="1"/>
    <col min="6922" max="6922" width="5.25" style="5" customWidth="1"/>
    <col min="6923" max="6923" width="9.125" style="5" bestFit="1" customWidth="1"/>
    <col min="6924" max="6933" width="8.75" style="5" customWidth="1"/>
    <col min="6934" max="6937" width="8.75" style="5" bestFit="1" customWidth="1"/>
    <col min="6938" max="7175" width="9" style="5"/>
    <col min="7176" max="7176" width="3.875" style="5" customWidth="1"/>
    <col min="7177" max="7177" width="6.625" style="5" customWidth="1"/>
    <col min="7178" max="7178" width="5.25" style="5" customWidth="1"/>
    <col min="7179" max="7179" width="9.125" style="5" bestFit="1" customWidth="1"/>
    <col min="7180" max="7189" width="8.75" style="5" customWidth="1"/>
    <col min="7190" max="7193" width="8.75" style="5" bestFit="1" customWidth="1"/>
    <col min="7194" max="7431" width="9" style="5"/>
    <col min="7432" max="7432" width="3.875" style="5" customWidth="1"/>
    <col min="7433" max="7433" width="6.625" style="5" customWidth="1"/>
    <col min="7434" max="7434" width="5.25" style="5" customWidth="1"/>
    <col min="7435" max="7435" width="9.125" style="5" bestFit="1" customWidth="1"/>
    <col min="7436" max="7445" width="8.75" style="5" customWidth="1"/>
    <col min="7446" max="7449" width="8.75" style="5" bestFit="1" customWidth="1"/>
    <col min="7450" max="7687" width="9" style="5"/>
    <col min="7688" max="7688" width="3.875" style="5" customWidth="1"/>
    <col min="7689" max="7689" width="6.625" style="5" customWidth="1"/>
    <col min="7690" max="7690" width="5.25" style="5" customWidth="1"/>
    <col min="7691" max="7691" width="9.125" style="5" bestFit="1" customWidth="1"/>
    <col min="7692" max="7701" width="8.75" style="5" customWidth="1"/>
    <col min="7702" max="7705" width="8.75" style="5" bestFit="1" customWidth="1"/>
    <col min="7706" max="7943" width="9" style="5"/>
    <col min="7944" max="7944" width="3.875" style="5" customWidth="1"/>
    <col min="7945" max="7945" width="6.625" style="5" customWidth="1"/>
    <col min="7946" max="7946" width="5.25" style="5" customWidth="1"/>
    <col min="7947" max="7947" width="9.125" style="5" bestFit="1" customWidth="1"/>
    <col min="7948" max="7957" width="8.75" style="5" customWidth="1"/>
    <col min="7958" max="7961" width="8.75" style="5" bestFit="1" customWidth="1"/>
    <col min="7962" max="8199" width="9" style="5"/>
    <col min="8200" max="8200" width="3.875" style="5" customWidth="1"/>
    <col min="8201" max="8201" width="6.625" style="5" customWidth="1"/>
    <col min="8202" max="8202" width="5.25" style="5" customWidth="1"/>
    <col min="8203" max="8203" width="9.125" style="5" bestFit="1" customWidth="1"/>
    <col min="8204" max="8213" width="8.75" style="5" customWidth="1"/>
    <col min="8214" max="8217" width="8.75" style="5" bestFit="1" customWidth="1"/>
    <col min="8218" max="8455" width="9" style="5"/>
    <col min="8456" max="8456" width="3.875" style="5" customWidth="1"/>
    <col min="8457" max="8457" width="6.625" style="5" customWidth="1"/>
    <col min="8458" max="8458" width="5.25" style="5" customWidth="1"/>
    <col min="8459" max="8459" width="9.125" style="5" bestFit="1" customWidth="1"/>
    <col min="8460" max="8469" width="8.75" style="5" customWidth="1"/>
    <col min="8470" max="8473" width="8.75" style="5" bestFit="1" customWidth="1"/>
    <col min="8474" max="8711" width="9" style="5"/>
    <col min="8712" max="8712" width="3.875" style="5" customWidth="1"/>
    <col min="8713" max="8713" width="6.625" style="5" customWidth="1"/>
    <col min="8714" max="8714" width="5.25" style="5" customWidth="1"/>
    <col min="8715" max="8715" width="9.125" style="5" bestFit="1" customWidth="1"/>
    <col min="8716" max="8725" width="8.75" style="5" customWidth="1"/>
    <col min="8726" max="8729" width="8.75" style="5" bestFit="1" customWidth="1"/>
    <col min="8730" max="8967" width="9" style="5"/>
    <col min="8968" max="8968" width="3.875" style="5" customWidth="1"/>
    <col min="8969" max="8969" width="6.625" style="5" customWidth="1"/>
    <col min="8970" max="8970" width="5.25" style="5" customWidth="1"/>
    <col min="8971" max="8971" width="9.125" style="5" bestFit="1" customWidth="1"/>
    <col min="8972" max="8981" width="8.75" style="5" customWidth="1"/>
    <col min="8982" max="8985" width="8.75" style="5" bestFit="1" customWidth="1"/>
    <col min="8986" max="9223" width="9" style="5"/>
    <col min="9224" max="9224" width="3.875" style="5" customWidth="1"/>
    <col min="9225" max="9225" width="6.625" style="5" customWidth="1"/>
    <col min="9226" max="9226" width="5.25" style="5" customWidth="1"/>
    <col min="9227" max="9227" width="9.125" style="5" bestFit="1" customWidth="1"/>
    <col min="9228" max="9237" width="8.75" style="5" customWidth="1"/>
    <col min="9238" max="9241" width="8.75" style="5" bestFit="1" customWidth="1"/>
    <col min="9242" max="9479" width="9" style="5"/>
    <col min="9480" max="9480" width="3.875" style="5" customWidth="1"/>
    <col min="9481" max="9481" width="6.625" style="5" customWidth="1"/>
    <col min="9482" max="9482" width="5.25" style="5" customWidth="1"/>
    <col min="9483" max="9483" width="9.125" style="5" bestFit="1" customWidth="1"/>
    <col min="9484" max="9493" width="8.75" style="5" customWidth="1"/>
    <col min="9494" max="9497" width="8.75" style="5" bestFit="1" customWidth="1"/>
    <col min="9498" max="9735" width="9" style="5"/>
    <col min="9736" max="9736" width="3.875" style="5" customWidth="1"/>
    <col min="9737" max="9737" width="6.625" style="5" customWidth="1"/>
    <col min="9738" max="9738" width="5.25" style="5" customWidth="1"/>
    <col min="9739" max="9739" width="9.125" style="5" bestFit="1" customWidth="1"/>
    <col min="9740" max="9749" width="8.75" style="5" customWidth="1"/>
    <col min="9750" max="9753" width="8.75" style="5" bestFit="1" customWidth="1"/>
    <col min="9754" max="9991" width="9" style="5"/>
    <col min="9992" max="9992" width="3.875" style="5" customWidth="1"/>
    <col min="9993" max="9993" width="6.625" style="5" customWidth="1"/>
    <col min="9994" max="9994" width="5.25" style="5" customWidth="1"/>
    <col min="9995" max="9995" width="9.125" style="5" bestFit="1" customWidth="1"/>
    <col min="9996" max="10005" width="8.75" style="5" customWidth="1"/>
    <col min="10006" max="10009" width="8.75" style="5" bestFit="1" customWidth="1"/>
    <col min="10010" max="10247" width="9" style="5"/>
    <col min="10248" max="10248" width="3.875" style="5" customWidth="1"/>
    <col min="10249" max="10249" width="6.625" style="5" customWidth="1"/>
    <col min="10250" max="10250" width="5.25" style="5" customWidth="1"/>
    <col min="10251" max="10251" width="9.125" style="5" bestFit="1" customWidth="1"/>
    <col min="10252" max="10261" width="8.75" style="5" customWidth="1"/>
    <col min="10262" max="10265" width="8.75" style="5" bestFit="1" customWidth="1"/>
    <col min="10266" max="10503" width="9" style="5"/>
    <col min="10504" max="10504" width="3.875" style="5" customWidth="1"/>
    <col min="10505" max="10505" width="6.625" style="5" customWidth="1"/>
    <col min="10506" max="10506" width="5.25" style="5" customWidth="1"/>
    <col min="10507" max="10507" width="9.125" style="5" bestFit="1" customWidth="1"/>
    <col min="10508" max="10517" width="8.75" style="5" customWidth="1"/>
    <col min="10518" max="10521" width="8.75" style="5" bestFit="1" customWidth="1"/>
    <col min="10522" max="10759" width="9" style="5"/>
    <col min="10760" max="10760" width="3.875" style="5" customWidth="1"/>
    <col min="10761" max="10761" width="6.625" style="5" customWidth="1"/>
    <col min="10762" max="10762" width="5.25" style="5" customWidth="1"/>
    <col min="10763" max="10763" width="9.125" style="5" bestFit="1" customWidth="1"/>
    <col min="10764" max="10773" width="8.75" style="5" customWidth="1"/>
    <col min="10774" max="10777" width="8.75" style="5" bestFit="1" customWidth="1"/>
    <col min="10778" max="11015" width="9" style="5"/>
    <col min="11016" max="11016" width="3.875" style="5" customWidth="1"/>
    <col min="11017" max="11017" width="6.625" style="5" customWidth="1"/>
    <col min="11018" max="11018" width="5.25" style="5" customWidth="1"/>
    <col min="11019" max="11019" width="9.125" style="5" bestFit="1" customWidth="1"/>
    <col min="11020" max="11029" width="8.75" style="5" customWidth="1"/>
    <col min="11030" max="11033" width="8.75" style="5" bestFit="1" customWidth="1"/>
    <col min="11034" max="11271" width="9" style="5"/>
    <col min="11272" max="11272" width="3.875" style="5" customWidth="1"/>
    <col min="11273" max="11273" width="6.625" style="5" customWidth="1"/>
    <col min="11274" max="11274" width="5.25" style="5" customWidth="1"/>
    <col min="11275" max="11275" width="9.125" style="5" bestFit="1" customWidth="1"/>
    <col min="11276" max="11285" width="8.75" style="5" customWidth="1"/>
    <col min="11286" max="11289" width="8.75" style="5" bestFit="1" customWidth="1"/>
    <col min="11290" max="11527" width="9" style="5"/>
    <col min="11528" max="11528" width="3.875" style="5" customWidth="1"/>
    <col min="11529" max="11529" width="6.625" style="5" customWidth="1"/>
    <col min="11530" max="11530" width="5.25" style="5" customWidth="1"/>
    <col min="11531" max="11531" width="9.125" style="5" bestFit="1" customWidth="1"/>
    <col min="11532" max="11541" width="8.75" style="5" customWidth="1"/>
    <col min="11542" max="11545" width="8.75" style="5" bestFit="1" customWidth="1"/>
    <col min="11546" max="11783" width="9" style="5"/>
    <col min="11784" max="11784" width="3.875" style="5" customWidth="1"/>
    <col min="11785" max="11785" width="6.625" style="5" customWidth="1"/>
    <col min="11786" max="11786" width="5.25" style="5" customWidth="1"/>
    <col min="11787" max="11787" width="9.125" style="5" bestFit="1" customWidth="1"/>
    <col min="11788" max="11797" width="8.75" style="5" customWidth="1"/>
    <col min="11798" max="11801" width="8.75" style="5" bestFit="1" customWidth="1"/>
    <col min="11802" max="12039" width="9" style="5"/>
    <col min="12040" max="12040" width="3.875" style="5" customWidth="1"/>
    <col min="12041" max="12041" width="6.625" style="5" customWidth="1"/>
    <col min="12042" max="12042" width="5.25" style="5" customWidth="1"/>
    <col min="12043" max="12043" width="9.125" style="5" bestFit="1" customWidth="1"/>
    <col min="12044" max="12053" width="8.75" style="5" customWidth="1"/>
    <col min="12054" max="12057" width="8.75" style="5" bestFit="1" customWidth="1"/>
    <col min="12058" max="12295" width="9" style="5"/>
    <col min="12296" max="12296" width="3.875" style="5" customWidth="1"/>
    <col min="12297" max="12297" width="6.625" style="5" customWidth="1"/>
    <col min="12298" max="12298" width="5.25" style="5" customWidth="1"/>
    <col min="12299" max="12299" width="9.125" style="5" bestFit="1" customWidth="1"/>
    <col min="12300" max="12309" width="8.75" style="5" customWidth="1"/>
    <col min="12310" max="12313" width="8.75" style="5" bestFit="1" customWidth="1"/>
    <col min="12314" max="12551" width="9" style="5"/>
    <col min="12552" max="12552" width="3.875" style="5" customWidth="1"/>
    <col min="12553" max="12553" width="6.625" style="5" customWidth="1"/>
    <col min="12554" max="12554" width="5.25" style="5" customWidth="1"/>
    <col min="12555" max="12555" width="9.125" style="5" bestFit="1" customWidth="1"/>
    <col min="12556" max="12565" width="8.75" style="5" customWidth="1"/>
    <col min="12566" max="12569" width="8.75" style="5" bestFit="1" customWidth="1"/>
    <col min="12570" max="12807" width="9" style="5"/>
    <col min="12808" max="12808" width="3.875" style="5" customWidth="1"/>
    <col min="12809" max="12809" width="6.625" style="5" customWidth="1"/>
    <col min="12810" max="12810" width="5.25" style="5" customWidth="1"/>
    <col min="12811" max="12811" width="9.125" style="5" bestFit="1" customWidth="1"/>
    <col min="12812" max="12821" width="8.75" style="5" customWidth="1"/>
    <col min="12822" max="12825" width="8.75" style="5" bestFit="1" customWidth="1"/>
    <col min="12826" max="13063" width="9" style="5"/>
    <col min="13064" max="13064" width="3.875" style="5" customWidth="1"/>
    <col min="13065" max="13065" width="6.625" style="5" customWidth="1"/>
    <col min="13066" max="13066" width="5.25" style="5" customWidth="1"/>
    <col min="13067" max="13067" width="9.125" style="5" bestFit="1" customWidth="1"/>
    <col min="13068" max="13077" width="8.75" style="5" customWidth="1"/>
    <col min="13078" max="13081" width="8.75" style="5" bestFit="1" customWidth="1"/>
    <col min="13082" max="13319" width="9" style="5"/>
    <col min="13320" max="13320" width="3.875" style="5" customWidth="1"/>
    <col min="13321" max="13321" width="6.625" style="5" customWidth="1"/>
    <col min="13322" max="13322" width="5.25" style="5" customWidth="1"/>
    <col min="13323" max="13323" width="9.125" style="5" bestFit="1" customWidth="1"/>
    <col min="13324" max="13333" width="8.75" style="5" customWidth="1"/>
    <col min="13334" max="13337" width="8.75" style="5" bestFit="1" customWidth="1"/>
    <col min="13338" max="13575" width="9" style="5"/>
    <col min="13576" max="13576" width="3.875" style="5" customWidth="1"/>
    <col min="13577" max="13577" width="6.625" style="5" customWidth="1"/>
    <col min="13578" max="13578" width="5.25" style="5" customWidth="1"/>
    <col min="13579" max="13579" width="9.125" style="5" bestFit="1" customWidth="1"/>
    <col min="13580" max="13589" width="8.75" style="5" customWidth="1"/>
    <col min="13590" max="13593" width="8.75" style="5" bestFit="1" customWidth="1"/>
    <col min="13594" max="13831" width="9" style="5"/>
    <col min="13832" max="13832" width="3.875" style="5" customWidth="1"/>
    <col min="13833" max="13833" width="6.625" style="5" customWidth="1"/>
    <col min="13834" max="13834" width="5.25" style="5" customWidth="1"/>
    <col min="13835" max="13835" width="9.125" style="5" bestFit="1" customWidth="1"/>
    <col min="13836" max="13845" width="8.75" style="5" customWidth="1"/>
    <col min="13846" max="13849" width="8.75" style="5" bestFit="1" customWidth="1"/>
    <col min="13850" max="14087" width="9" style="5"/>
    <col min="14088" max="14088" width="3.875" style="5" customWidth="1"/>
    <col min="14089" max="14089" width="6.625" style="5" customWidth="1"/>
    <col min="14090" max="14090" width="5.25" style="5" customWidth="1"/>
    <col min="14091" max="14091" width="9.125" style="5" bestFit="1" customWidth="1"/>
    <col min="14092" max="14101" width="8.75" style="5" customWidth="1"/>
    <col min="14102" max="14105" width="8.75" style="5" bestFit="1" customWidth="1"/>
    <col min="14106" max="14343" width="9" style="5"/>
    <col min="14344" max="14344" width="3.875" style="5" customWidth="1"/>
    <col min="14345" max="14345" width="6.625" style="5" customWidth="1"/>
    <col min="14346" max="14346" width="5.25" style="5" customWidth="1"/>
    <col min="14347" max="14347" width="9.125" style="5" bestFit="1" customWidth="1"/>
    <col min="14348" max="14357" width="8.75" style="5" customWidth="1"/>
    <col min="14358" max="14361" width="8.75" style="5" bestFit="1" customWidth="1"/>
    <col min="14362" max="14599" width="9" style="5"/>
    <col min="14600" max="14600" width="3.875" style="5" customWidth="1"/>
    <col min="14601" max="14601" width="6.625" style="5" customWidth="1"/>
    <col min="14602" max="14602" width="5.25" style="5" customWidth="1"/>
    <col min="14603" max="14603" width="9.125" style="5" bestFit="1" customWidth="1"/>
    <col min="14604" max="14613" width="8.75" style="5" customWidth="1"/>
    <col min="14614" max="14617" width="8.75" style="5" bestFit="1" customWidth="1"/>
    <col min="14618" max="14855" width="9" style="5"/>
    <col min="14856" max="14856" width="3.875" style="5" customWidth="1"/>
    <col min="14857" max="14857" width="6.625" style="5" customWidth="1"/>
    <col min="14858" max="14858" width="5.25" style="5" customWidth="1"/>
    <col min="14859" max="14859" width="9.125" style="5" bestFit="1" customWidth="1"/>
    <col min="14860" max="14869" width="8.75" style="5" customWidth="1"/>
    <col min="14870" max="14873" width="8.75" style="5" bestFit="1" customWidth="1"/>
    <col min="14874" max="15111" width="9" style="5"/>
    <col min="15112" max="15112" width="3.875" style="5" customWidth="1"/>
    <col min="15113" max="15113" width="6.625" style="5" customWidth="1"/>
    <col min="15114" max="15114" width="5.25" style="5" customWidth="1"/>
    <col min="15115" max="15115" width="9.125" style="5" bestFit="1" customWidth="1"/>
    <col min="15116" max="15125" width="8.75" style="5" customWidth="1"/>
    <col min="15126" max="15129" width="8.75" style="5" bestFit="1" customWidth="1"/>
    <col min="15130" max="15367" width="9" style="5"/>
    <col min="15368" max="15368" width="3.875" style="5" customWidth="1"/>
    <col min="15369" max="15369" width="6.625" style="5" customWidth="1"/>
    <col min="15370" max="15370" width="5.25" style="5" customWidth="1"/>
    <col min="15371" max="15371" width="9.125" style="5" bestFit="1" customWidth="1"/>
    <col min="15372" max="15381" width="8.75" style="5" customWidth="1"/>
    <col min="15382" max="15385" width="8.75" style="5" bestFit="1" customWidth="1"/>
    <col min="15386" max="15623" width="9" style="5"/>
    <col min="15624" max="15624" width="3.875" style="5" customWidth="1"/>
    <col min="15625" max="15625" width="6.625" style="5" customWidth="1"/>
    <col min="15626" max="15626" width="5.25" style="5" customWidth="1"/>
    <col min="15627" max="15627" width="9.125" style="5" bestFit="1" customWidth="1"/>
    <col min="15628" max="15637" width="8.75" style="5" customWidth="1"/>
    <col min="15638" max="15641" width="8.75" style="5" bestFit="1" customWidth="1"/>
    <col min="15642" max="15879" width="9" style="5"/>
    <col min="15880" max="15880" width="3.875" style="5" customWidth="1"/>
    <col min="15881" max="15881" width="6.625" style="5" customWidth="1"/>
    <col min="15882" max="15882" width="5.25" style="5" customWidth="1"/>
    <col min="15883" max="15883" width="9.125" style="5" bestFit="1" customWidth="1"/>
    <col min="15884" max="15893" width="8.75" style="5" customWidth="1"/>
    <col min="15894" max="15897" width="8.75" style="5" bestFit="1" customWidth="1"/>
    <col min="15898" max="16135" width="9" style="5"/>
    <col min="16136" max="16136" width="3.875" style="5" customWidth="1"/>
    <col min="16137" max="16137" width="6.625" style="5" customWidth="1"/>
    <col min="16138" max="16138" width="5.25" style="5" customWidth="1"/>
    <col min="16139" max="16139" width="9.125" style="5" bestFit="1" customWidth="1"/>
    <col min="16140" max="16149" width="8.75" style="5" customWidth="1"/>
    <col min="16150" max="16153" width="8.75" style="5" bestFit="1" customWidth="1"/>
    <col min="16154" max="16384" width="9" style="5"/>
  </cols>
  <sheetData>
    <row r="1" spans="1:33" ht="24" x14ac:dyDescent="0.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33" ht="17.25" customHeight="1" x14ac:dyDescent="0.15">
      <c r="A2" s="19"/>
      <c r="B2" s="20"/>
      <c r="C2" s="21"/>
      <c r="D2" s="15" t="s">
        <v>46</v>
      </c>
      <c r="E2" s="1" t="s">
        <v>45</v>
      </c>
      <c r="F2" s="1" t="s">
        <v>44</v>
      </c>
      <c r="G2" s="6" t="s">
        <v>43</v>
      </c>
      <c r="H2" s="6" t="s">
        <v>42</v>
      </c>
      <c r="I2" s="6" t="s">
        <v>41</v>
      </c>
      <c r="J2" s="6" t="s">
        <v>1</v>
      </c>
      <c r="K2" s="6" t="s">
        <v>2</v>
      </c>
      <c r="L2" s="6" t="s">
        <v>3</v>
      </c>
      <c r="M2" s="6" t="s">
        <v>4</v>
      </c>
      <c r="N2" s="6" t="s">
        <v>5</v>
      </c>
      <c r="O2" s="6" t="s">
        <v>6</v>
      </c>
      <c r="P2" s="6" t="s">
        <v>7</v>
      </c>
      <c r="Q2" s="6" t="s">
        <v>8</v>
      </c>
      <c r="R2" s="6" t="s">
        <v>9</v>
      </c>
      <c r="S2" s="6" t="s">
        <v>10</v>
      </c>
      <c r="T2" s="6" t="s">
        <v>11</v>
      </c>
      <c r="U2" s="6" t="s">
        <v>12</v>
      </c>
      <c r="V2" s="6" t="s">
        <v>13</v>
      </c>
      <c r="W2" s="7" t="s">
        <v>14</v>
      </c>
      <c r="X2" s="7" t="s">
        <v>15</v>
      </c>
      <c r="Y2" s="7" t="s">
        <v>16</v>
      </c>
      <c r="Z2" s="8" t="s">
        <v>17</v>
      </c>
      <c r="AA2" s="7" t="s">
        <v>18</v>
      </c>
      <c r="AB2" s="7" t="s">
        <v>19</v>
      </c>
      <c r="AC2" s="7" t="s">
        <v>20</v>
      </c>
      <c r="AD2" s="7" t="s">
        <v>21</v>
      </c>
      <c r="AE2" s="7" t="s">
        <v>22</v>
      </c>
      <c r="AF2" s="7" t="s">
        <v>23</v>
      </c>
      <c r="AG2" s="7" t="s">
        <v>24</v>
      </c>
    </row>
    <row r="3" spans="1:33" x14ac:dyDescent="0.15">
      <c r="A3" s="16" t="s">
        <v>25</v>
      </c>
      <c r="B3" s="16"/>
      <c r="C3" s="9" t="s">
        <v>26</v>
      </c>
      <c r="D3" s="2">
        <f>SUM(D4:D5)</f>
        <v>8</v>
      </c>
      <c r="E3" s="2">
        <f>SUM(E4:E5)</f>
        <v>10</v>
      </c>
      <c r="F3" s="2">
        <f>SUM(F4:F5)</f>
        <v>10</v>
      </c>
      <c r="G3" s="9">
        <v>10</v>
      </c>
      <c r="H3" s="9">
        <v>10</v>
      </c>
      <c r="I3" s="9">
        <v>10</v>
      </c>
      <c r="J3" s="9">
        <v>10</v>
      </c>
      <c r="K3" s="9">
        <v>10</v>
      </c>
      <c r="L3" s="9">
        <f>SUM(L4:L5)</f>
        <v>11</v>
      </c>
      <c r="M3" s="9">
        <f>SUM(M4:M5)</f>
        <v>11</v>
      </c>
      <c r="N3" s="9">
        <f>SUM(N4:N5)</f>
        <v>11</v>
      </c>
      <c r="O3" s="9">
        <f t="shared" ref="O3:U3" si="0">SUM(O4:O5)</f>
        <v>11</v>
      </c>
      <c r="P3" s="9">
        <f t="shared" si="0"/>
        <v>11</v>
      </c>
      <c r="Q3" s="9">
        <f t="shared" si="0"/>
        <v>11</v>
      </c>
      <c r="R3" s="9">
        <f t="shared" si="0"/>
        <v>11</v>
      </c>
      <c r="S3" s="9">
        <f t="shared" si="0"/>
        <v>10</v>
      </c>
      <c r="T3" s="9">
        <f t="shared" si="0"/>
        <v>10</v>
      </c>
      <c r="U3" s="9">
        <f t="shared" si="0"/>
        <v>10</v>
      </c>
      <c r="V3" s="9">
        <v>10</v>
      </c>
      <c r="W3" s="9">
        <v>10</v>
      </c>
      <c r="X3" s="9">
        <v>10</v>
      </c>
      <c r="Y3" s="9">
        <v>10</v>
      </c>
      <c r="Z3" s="9">
        <f>Z4+Z5</f>
        <v>11</v>
      </c>
      <c r="AA3" s="9">
        <v>11</v>
      </c>
      <c r="AB3" s="9">
        <v>11</v>
      </c>
      <c r="AC3" s="9">
        <v>11</v>
      </c>
      <c r="AD3" s="9">
        <v>11</v>
      </c>
      <c r="AE3" s="9">
        <v>11</v>
      </c>
      <c r="AF3" s="9">
        <v>11</v>
      </c>
      <c r="AG3" s="9">
        <v>12</v>
      </c>
    </row>
    <row r="4" spans="1:33" x14ac:dyDescent="0.15">
      <c r="A4" s="16"/>
      <c r="B4" s="16"/>
      <c r="C4" s="9" t="s">
        <v>27</v>
      </c>
      <c r="D4" s="2">
        <v>6</v>
      </c>
      <c r="E4" s="2">
        <v>8</v>
      </c>
      <c r="F4" s="2">
        <v>8</v>
      </c>
      <c r="G4" s="9">
        <v>8</v>
      </c>
      <c r="H4" s="9">
        <v>8</v>
      </c>
      <c r="I4" s="9">
        <v>8</v>
      </c>
      <c r="J4" s="9">
        <v>8</v>
      </c>
      <c r="K4" s="9">
        <v>8</v>
      </c>
      <c r="L4" s="9">
        <v>9</v>
      </c>
      <c r="M4" s="9">
        <v>9</v>
      </c>
      <c r="N4" s="9">
        <v>9</v>
      </c>
      <c r="O4" s="9">
        <v>9</v>
      </c>
      <c r="P4" s="9">
        <v>9</v>
      </c>
      <c r="Q4" s="9">
        <v>9</v>
      </c>
      <c r="R4" s="9">
        <v>9</v>
      </c>
      <c r="S4" s="9">
        <v>9</v>
      </c>
      <c r="T4" s="9">
        <v>9</v>
      </c>
      <c r="U4" s="9">
        <v>9</v>
      </c>
      <c r="V4" s="9">
        <v>9</v>
      </c>
      <c r="W4" s="9">
        <v>9</v>
      </c>
      <c r="X4" s="9">
        <v>9</v>
      </c>
      <c r="Y4" s="9">
        <v>9</v>
      </c>
      <c r="Z4" s="9">
        <v>10</v>
      </c>
      <c r="AA4" s="9">
        <v>10</v>
      </c>
      <c r="AB4" s="9">
        <v>10</v>
      </c>
      <c r="AC4" s="9">
        <v>10</v>
      </c>
      <c r="AD4" s="9">
        <v>10</v>
      </c>
      <c r="AE4" s="9">
        <v>10</v>
      </c>
      <c r="AF4" s="9">
        <v>10</v>
      </c>
      <c r="AG4" s="9">
        <v>11</v>
      </c>
    </row>
    <row r="5" spans="1:33" x14ac:dyDescent="0.15">
      <c r="A5" s="16"/>
      <c r="B5" s="16"/>
      <c r="C5" s="9" t="s">
        <v>28</v>
      </c>
      <c r="D5" s="2">
        <v>2</v>
      </c>
      <c r="E5" s="2">
        <v>2</v>
      </c>
      <c r="F5" s="2">
        <v>2</v>
      </c>
      <c r="G5" s="9">
        <v>2</v>
      </c>
      <c r="H5" s="9">
        <v>2</v>
      </c>
      <c r="I5" s="9">
        <v>2</v>
      </c>
      <c r="J5" s="9">
        <v>2</v>
      </c>
      <c r="K5" s="9">
        <v>2</v>
      </c>
      <c r="L5" s="9">
        <v>2</v>
      </c>
      <c r="M5" s="9">
        <v>2</v>
      </c>
      <c r="N5" s="9">
        <v>2</v>
      </c>
      <c r="O5" s="9">
        <v>2</v>
      </c>
      <c r="P5" s="9">
        <v>2</v>
      </c>
      <c r="Q5" s="9">
        <v>2</v>
      </c>
      <c r="R5" s="9">
        <v>2</v>
      </c>
      <c r="S5" s="9">
        <v>1</v>
      </c>
      <c r="T5" s="9">
        <v>1</v>
      </c>
      <c r="U5" s="9">
        <v>1</v>
      </c>
      <c r="V5" s="9">
        <v>1</v>
      </c>
      <c r="W5" s="9">
        <v>1</v>
      </c>
      <c r="X5" s="9">
        <v>1</v>
      </c>
      <c r="Y5" s="9">
        <v>1</v>
      </c>
      <c r="Z5" s="9">
        <v>1</v>
      </c>
      <c r="AA5" s="9">
        <v>1</v>
      </c>
      <c r="AB5" s="9">
        <v>1</v>
      </c>
      <c r="AC5" s="9">
        <v>1</v>
      </c>
      <c r="AD5" s="9">
        <v>1</v>
      </c>
      <c r="AE5" s="9">
        <v>1</v>
      </c>
      <c r="AF5" s="9">
        <v>1</v>
      </c>
      <c r="AG5" s="9">
        <v>1</v>
      </c>
    </row>
    <row r="6" spans="1:33" x14ac:dyDescent="0.15">
      <c r="A6" s="16" t="s">
        <v>29</v>
      </c>
      <c r="B6" s="16"/>
      <c r="C6" s="9" t="s">
        <v>26</v>
      </c>
      <c r="D6" s="2">
        <f t="shared" ref="D6:I6" si="1">SUM(D7:D8)</f>
        <v>28</v>
      </c>
      <c r="E6" s="2">
        <f t="shared" si="1"/>
        <v>38</v>
      </c>
      <c r="F6" s="2">
        <f t="shared" si="1"/>
        <v>37</v>
      </c>
      <c r="G6" s="9">
        <f t="shared" si="1"/>
        <v>38</v>
      </c>
      <c r="H6" s="9">
        <f t="shared" si="1"/>
        <v>40</v>
      </c>
      <c r="I6" s="9">
        <f t="shared" si="1"/>
        <v>41</v>
      </c>
      <c r="J6" s="9">
        <v>43</v>
      </c>
      <c r="K6" s="9">
        <v>44</v>
      </c>
      <c r="L6" s="9">
        <f>SUM(L7:L8)</f>
        <v>47</v>
      </c>
      <c r="M6" s="9">
        <f>SUM(M7:M8)</f>
        <v>49</v>
      </c>
      <c r="N6" s="9">
        <f>SUM(N7:N8)</f>
        <v>49</v>
      </c>
      <c r="O6" s="9">
        <f t="shared" ref="O6:U6" si="2">SUM(O7:O8)</f>
        <v>53</v>
      </c>
      <c r="P6" s="9">
        <f t="shared" si="2"/>
        <v>47</v>
      </c>
      <c r="Q6" s="9">
        <f t="shared" si="2"/>
        <v>43</v>
      </c>
      <c r="R6" s="9">
        <f t="shared" si="2"/>
        <v>49</v>
      </c>
      <c r="S6" s="9">
        <f t="shared" si="2"/>
        <v>49</v>
      </c>
      <c r="T6" s="9">
        <f t="shared" si="2"/>
        <v>50</v>
      </c>
      <c r="U6" s="9">
        <f t="shared" si="2"/>
        <v>53</v>
      </c>
      <c r="V6" s="9">
        <v>51</v>
      </c>
      <c r="W6" s="9">
        <v>48</v>
      </c>
      <c r="X6" s="9">
        <v>47</v>
      </c>
      <c r="Y6" s="9">
        <v>41</v>
      </c>
      <c r="Z6" s="9">
        <f>Z7+Z8</f>
        <v>41</v>
      </c>
      <c r="AA6" s="9">
        <v>43</v>
      </c>
      <c r="AB6" s="9">
        <v>43</v>
      </c>
      <c r="AC6" s="9">
        <v>41</v>
      </c>
      <c r="AD6" s="9">
        <v>42</v>
      </c>
      <c r="AE6" s="9">
        <v>42</v>
      </c>
      <c r="AF6" s="9">
        <v>41</v>
      </c>
      <c r="AG6" s="9">
        <v>43</v>
      </c>
    </row>
    <row r="7" spans="1:33" x14ac:dyDescent="0.15">
      <c r="A7" s="16"/>
      <c r="B7" s="16"/>
      <c r="C7" s="9" t="s">
        <v>27</v>
      </c>
      <c r="D7" s="2">
        <v>19</v>
      </c>
      <c r="E7" s="2">
        <v>29</v>
      </c>
      <c r="F7" s="2">
        <v>28</v>
      </c>
      <c r="G7" s="9">
        <v>29</v>
      </c>
      <c r="H7" s="9">
        <v>31</v>
      </c>
      <c r="I7" s="9">
        <v>32</v>
      </c>
      <c r="J7" s="9">
        <v>34</v>
      </c>
      <c r="K7" s="9">
        <v>35</v>
      </c>
      <c r="L7" s="9">
        <v>38</v>
      </c>
      <c r="M7" s="9">
        <v>40</v>
      </c>
      <c r="N7" s="9">
        <v>40</v>
      </c>
      <c r="O7" s="9">
        <v>44</v>
      </c>
      <c r="P7" s="9">
        <v>39</v>
      </c>
      <c r="Q7" s="9">
        <v>37</v>
      </c>
      <c r="R7" s="9">
        <v>43</v>
      </c>
      <c r="S7" s="9">
        <v>45</v>
      </c>
      <c r="T7" s="9">
        <v>45</v>
      </c>
      <c r="U7" s="9">
        <v>47</v>
      </c>
      <c r="V7" s="9">
        <v>45</v>
      </c>
      <c r="W7" s="9">
        <v>42</v>
      </c>
      <c r="X7" s="9">
        <v>40</v>
      </c>
      <c r="Y7" s="9">
        <v>33</v>
      </c>
      <c r="Z7" s="9">
        <v>33</v>
      </c>
      <c r="AA7" s="9">
        <v>35</v>
      </c>
      <c r="AB7" s="9">
        <v>35</v>
      </c>
      <c r="AC7" s="9">
        <v>33</v>
      </c>
      <c r="AD7" s="9">
        <v>34</v>
      </c>
      <c r="AE7" s="9">
        <v>34</v>
      </c>
      <c r="AF7" s="9">
        <v>33</v>
      </c>
      <c r="AG7" s="9">
        <v>35</v>
      </c>
    </row>
    <row r="8" spans="1:33" x14ac:dyDescent="0.15">
      <c r="A8" s="16"/>
      <c r="B8" s="16"/>
      <c r="C8" s="9" t="s">
        <v>28</v>
      </c>
      <c r="D8" s="2">
        <v>9</v>
      </c>
      <c r="E8" s="2">
        <v>9</v>
      </c>
      <c r="F8" s="2">
        <v>9</v>
      </c>
      <c r="G8" s="9">
        <v>9</v>
      </c>
      <c r="H8" s="9">
        <v>9</v>
      </c>
      <c r="I8" s="9">
        <v>9</v>
      </c>
      <c r="J8" s="9">
        <v>9</v>
      </c>
      <c r="K8" s="9">
        <v>9</v>
      </c>
      <c r="L8" s="9">
        <v>9</v>
      </c>
      <c r="M8" s="9">
        <v>9</v>
      </c>
      <c r="N8" s="9">
        <v>9</v>
      </c>
      <c r="O8" s="9">
        <v>9</v>
      </c>
      <c r="P8" s="9">
        <v>8</v>
      </c>
      <c r="Q8" s="9">
        <v>6</v>
      </c>
      <c r="R8" s="9">
        <v>6</v>
      </c>
      <c r="S8" s="9">
        <v>4</v>
      </c>
      <c r="T8" s="9">
        <v>5</v>
      </c>
      <c r="U8" s="9">
        <v>6</v>
      </c>
      <c r="V8" s="9">
        <v>6</v>
      </c>
      <c r="W8" s="9">
        <v>6</v>
      </c>
      <c r="X8" s="9">
        <v>7</v>
      </c>
      <c r="Y8" s="9">
        <v>8</v>
      </c>
      <c r="Z8" s="9">
        <v>8</v>
      </c>
      <c r="AA8" s="9">
        <v>8</v>
      </c>
      <c r="AB8" s="9">
        <v>8</v>
      </c>
      <c r="AC8" s="9">
        <v>8</v>
      </c>
      <c r="AD8" s="9">
        <v>8</v>
      </c>
      <c r="AE8" s="9">
        <v>8</v>
      </c>
      <c r="AF8" s="9">
        <v>8</v>
      </c>
      <c r="AG8" s="9">
        <v>8</v>
      </c>
    </row>
    <row r="9" spans="1:33" x14ac:dyDescent="0.15">
      <c r="A9" s="22" t="s">
        <v>30</v>
      </c>
      <c r="B9" s="16" t="s">
        <v>26</v>
      </c>
      <c r="C9" s="9" t="s">
        <v>27</v>
      </c>
      <c r="D9" s="2">
        <f>D11+D13</f>
        <v>310</v>
      </c>
      <c r="E9" s="2">
        <f>E11+E13</f>
        <v>556</v>
      </c>
      <c r="F9" s="2">
        <f t="shared" ref="F9:G10" si="3">F11+F13</f>
        <v>520</v>
      </c>
      <c r="G9" s="9">
        <f t="shared" si="3"/>
        <v>548</v>
      </c>
      <c r="H9" s="9">
        <f t="shared" ref="H9:I10" si="4">H11+H13</f>
        <v>572</v>
      </c>
      <c r="I9" s="9">
        <f t="shared" si="4"/>
        <v>597</v>
      </c>
      <c r="J9" s="9">
        <v>606</v>
      </c>
      <c r="K9" s="9">
        <v>611</v>
      </c>
      <c r="L9" s="9">
        <f t="shared" ref="L9:U10" si="5">SUM(L13+L11)</f>
        <v>631</v>
      </c>
      <c r="M9" s="9">
        <f t="shared" si="5"/>
        <v>714</v>
      </c>
      <c r="N9" s="9">
        <f t="shared" si="5"/>
        <v>740</v>
      </c>
      <c r="O9" s="9">
        <f t="shared" si="5"/>
        <v>790</v>
      </c>
      <c r="P9" s="9">
        <f t="shared" si="5"/>
        <v>784</v>
      </c>
      <c r="Q9" s="9">
        <f t="shared" si="5"/>
        <v>803</v>
      </c>
      <c r="R9" s="9">
        <f t="shared" si="5"/>
        <v>904</v>
      </c>
      <c r="S9" s="9">
        <f t="shared" si="5"/>
        <v>920</v>
      </c>
      <c r="T9" s="9">
        <f t="shared" si="5"/>
        <v>931</v>
      </c>
      <c r="U9" s="9">
        <f t="shared" si="5"/>
        <v>941</v>
      </c>
      <c r="V9" s="9">
        <v>967</v>
      </c>
      <c r="W9" s="9">
        <v>916</v>
      </c>
      <c r="X9" s="9">
        <v>872</v>
      </c>
      <c r="Y9" s="9">
        <v>813</v>
      </c>
      <c r="Z9" s="9">
        <f>Z15+Z17+Z19</f>
        <v>750</v>
      </c>
      <c r="AA9" s="9">
        <v>739</v>
      </c>
      <c r="AB9" s="9">
        <v>762</v>
      </c>
      <c r="AC9" s="9">
        <v>734</v>
      </c>
      <c r="AD9" s="9">
        <v>746</v>
      </c>
      <c r="AE9" s="9">
        <v>716</v>
      </c>
      <c r="AF9" s="9">
        <v>721</v>
      </c>
      <c r="AG9" s="9">
        <v>719</v>
      </c>
    </row>
    <row r="10" spans="1:33" x14ac:dyDescent="0.15">
      <c r="A10" s="22"/>
      <c r="B10" s="16"/>
      <c r="C10" s="9" t="s">
        <v>28</v>
      </c>
      <c r="D10" s="2">
        <f>D12+D14</f>
        <v>136</v>
      </c>
      <c r="E10" s="2">
        <f>E12+E14</f>
        <v>156</v>
      </c>
      <c r="F10" s="2">
        <f t="shared" si="3"/>
        <v>166</v>
      </c>
      <c r="G10" s="9">
        <f t="shared" ref="G10" si="6">G12+G14</f>
        <v>164</v>
      </c>
      <c r="H10" s="9">
        <f t="shared" si="4"/>
        <v>172</v>
      </c>
      <c r="I10" s="9">
        <f t="shared" si="4"/>
        <v>182</v>
      </c>
      <c r="J10" s="9">
        <v>201</v>
      </c>
      <c r="K10" s="9">
        <v>194</v>
      </c>
      <c r="L10" s="9">
        <f t="shared" si="5"/>
        <v>200</v>
      </c>
      <c r="M10" s="9">
        <f t="shared" si="5"/>
        <v>187</v>
      </c>
      <c r="N10" s="9">
        <f t="shared" si="5"/>
        <v>187</v>
      </c>
      <c r="O10" s="9">
        <f>SUM(O14+O12)</f>
        <v>191</v>
      </c>
      <c r="P10" s="9">
        <f>SUM(P14+P12)</f>
        <v>173</v>
      </c>
      <c r="Q10" s="9">
        <f>SUM(Q14+Q12)</f>
        <v>137</v>
      </c>
      <c r="R10" s="9">
        <f>SUM(R14+R12)</f>
        <v>138</v>
      </c>
      <c r="S10" s="9">
        <f>SUM(S14+S12)</f>
        <v>110</v>
      </c>
      <c r="T10" s="9">
        <v>112</v>
      </c>
      <c r="U10" s="9">
        <f>SUM(U14+U12)</f>
        <v>130</v>
      </c>
      <c r="V10" s="9">
        <v>152</v>
      </c>
      <c r="W10" s="9">
        <v>148</v>
      </c>
      <c r="X10" s="9">
        <v>157</v>
      </c>
      <c r="Y10" s="9">
        <v>175</v>
      </c>
      <c r="Z10" s="9">
        <f>Z16+Z18+Z20</f>
        <v>180</v>
      </c>
      <c r="AA10" s="9">
        <v>172</v>
      </c>
      <c r="AB10" s="9">
        <v>190</v>
      </c>
      <c r="AC10" s="9">
        <v>209</v>
      </c>
      <c r="AD10" s="9">
        <v>200</v>
      </c>
      <c r="AE10" s="9">
        <v>201</v>
      </c>
      <c r="AF10" s="9">
        <v>197</v>
      </c>
      <c r="AG10" s="9">
        <v>208</v>
      </c>
    </row>
    <row r="11" spans="1:33" x14ac:dyDescent="0.15">
      <c r="A11" s="22"/>
      <c r="B11" s="16" t="s">
        <v>31</v>
      </c>
      <c r="C11" s="9" t="s">
        <v>27</v>
      </c>
      <c r="D11" s="2">
        <v>148</v>
      </c>
      <c r="E11" s="2">
        <v>254</v>
      </c>
      <c r="F11" s="2">
        <v>242</v>
      </c>
      <c r="G11" s="9">
        <v>263</v>
      </c>
      <c r="H11" s="9">
        <v>284</v>
      </c>
      <c r="I11" s="9">
        <v>307</v>
      </c>
      <c r="J11" s="9">
        <v>330</v>
      </c>
      <c r="K11" s="9">
        <v>328</v>
      </c>
      <c r="L11" s="9">
        <v>340</v>
      </c>
      <c r="M11" s="9">
        <v>374</v>
      </c>
      <c r="N11" s="9">
        <v>376</v>
      </c>
      <c r="O11" s="9">
        <v>413</v>
      </c>
      <c r="P11" s="9">
        <v>434</v>
      </c>
      <c r="Q11" s="9">
        <v>437</v>
      </c>
      <c r="R11" s="9">
        <v>468</v>
      </c>
      <c r="S11" s="9">
        <v>461</v>
      </c>
      <c r="T11" s="9">
        <v>477</v>
      </c>
      <c r="U11" s="9">
        <v>495</v>
      </c>
      <c r="V11" s="9">
        <v>489</v>
      </c>
      <c r="W11" s="9">
        <v>453</v>
      </c>
      <c r="X11" s="9">
        <v>423</v>
      </c>
      <c r="Y11" s="9">
        <v>395</v>
      </c>
      <c r="Z11" s="9">
        <v>376</v>
      </c>
      <c r="AA11" s="9">
        <v>379</v>
      </c>
      <c r="AB11" s="9">
        <v>391</v>
      </c>
      <c r="AC11" s="9">
        <v>376</v>
      </c>
      <c r="AD11" s="9">
        <v>402</v>
      </c>
      <c r="AE11" s="9">
        <v>388</v>
      </c>
      <c r="AF11" s="9">
        <v>369</v>
      </c>
      <c r="AG11" s="9">
        <v>357</v>
      </c>
    </row>
    <row r="12" spans="1:33" x14ac:dyDescent="0.15">
      <c r="A12" s="22"/>
      <c r="B12" s="16"/>
      <c r="C12" s="9" t="s">
        <v>28</v>
      </c>
      <c r="D12" s="2">
        <v>77</v>
      </c>
      <c r="E12" s="2">
        <v>73</v>
      </c>
      <c r="F12" s="2">
        <v>81</v>
      </c>
      <c r="G12" s="9">
        <v>72</v>
      </c>
      <c r="H12" s="9">
        <v>78</v>
      </c>
      <c r="I12" s="9">
        <v>90</v>
      </c>
      <c r="J12" s="9">
        <v>105</v>
      </c>
      <c r="K12" s="9">
        <v>103</v>
      </c>
      <c r="L12" s="9">
        <v>105</v>
      </c>
      <c r="M12" s="9">
        <v>107</v>
      </c>
      <c r="N12" s="9">
        <v>112</v>
      </c>
      <c r="O12" s="9">
        <v>115</v>
      </c>
      <c r="P12" s="9">
        <v>97</v>
      </c>
      <c r="Q12" s="9">
        <v>64</v>
      </c>
      <c r="R12" s="9">
        <v>62</v>
      </c>
      <c r="S12" s="9">
        <v>56</v>
      </c>
      <c r="T12" s="9">
        <v>61</v>
      </c>
      <c r="U12" s="9">
        <v>65</v>
      </c>
      <c r="V12" s="9">
        <v>78</v>
      </c>
      <c r="W12" s="9">
        <v>76</v>
      </c>
      <c r="X12" s="9">
        <v>78</v>
      </c>
      <c r="Y12" s="9">
        <v>91</v>
      </c>
      <c r="Z12" s="9">
        <v>88</v>
      </c>
      <c r="AA12" s="9">
        <v>84</v>
      </c>
      <c r="AB12" s="9">
        <v>86</v>
      </c>
      <c r="AC12" s="9">
        <v>102</v>
      </c>
      <c r="AD12" s="9">
        <v>107</v>
      </c>
      <c r="AE12" s="9">
        <v>105</v>
      </c>
      <c r="AF12" s="9">
        <v>105</v>
      </c>
      <c r="AG12" s="9">
        <v>107</v>
      </c>
    </row>
    <row r="13" spans="1:33" x14ac:dyDescent="0.15">
      <c r="A13" s="22"/>
      <c r="B13" s="16" t="s">
        <v>32</v>
      </c>
      <c r="C13" s="9" t="s">
        <v>27</v>
      </c>
      <c r="D13" s="2">
        <v>162</v>
      </c>
      <c r="E13" s="2">
        <v>302</v>
      </c>
      <c r="F13" s="2">
        <v>278</v>
      </c>
      <c r="G13" s="9">
        <v>285</v>
      </c>
      <c r="H13" s="9">
        <v>288</v>
      </c>
      <c r="I13" s="9">
        <v>290</v>
      </c>
      <c r="J13" s="9">
        <v>276</v>
      </c>
      <c r="K13" s="9">
        <v>283</v>
      </c>
      <c r="L13" s="9">
        <v>291</v>
      </c>
      <c r="M13" s="9">
        <v>340</v>
      </c>
      <c r="N13" s="9">
        <v>364</v>
      </c>
      <c r="O13" s="9">
        <v>377</v>
      </c>
      <c r="P13" s="9">
        <v>350</v>
      </c>
      <c r="Q13" s="9">
        <v>366</v>
      </c>
      <c r="R13" s="9">
        <v>436</v>
      </c>
      <c r="S13" s="9">
        <v>459</v>
      </c>
      <c r="T13" s="9">
        <v>454</v>
      </c>
      <c r="U13" s="9">
        <v>446</v>
      </c>
      <c r="V13" s="9">
        <v>478</v>
      </c>
      <c r="W13" s="9">
        <v>463</v>
      </c>
      <c r="X13" s="9">
        <v>449</v>
      </c>
      <c r="Y13" s="9">
        <v>418</v>
      </c>
      <c r="Z13" s="9">
        <v>374</v>
      </c>
      <c r="AA13" s="9">
        <v>360</v>
      </c>
      <c r="AB13" s="9">
        <v>371</v>
      </c>
      <c r="AC13" s="9">
        <v>358</v>
      </c>
      <c r="AD13" s="9">
        <v>344</v>
      </c>
      <c r="AE13" s="9">
        <v>328</v>
      </c>
      <c r="AF13" s="9">
        <v>352</v>
      </c>
      <c r="AG13" s="9">
        <v>362</v>
      </c>
    </row>
    <row r="14" spans="1:33" x14ac:dyDescent="0.15">
      <c r="A14" s="22"/>
      <c r="B14" s="16"/>
      <c r="C14" s="9" t="s">
        <v>28</v>
      </c>
      <c r="D14" s="2">
        <v>59</v>
      </c>
      <c r="E14" s="2">
        <v>83</v>
      </c>
      <c r="F14" s="2">
        <v>85</v>
      </c>
      <c r="G14" s="9">
        <v>92</v>
      </c>
      <c r="H14" s="9">
        <v>94</v>
      </c>
      <c r="I14" s="9">
        <v>92</v>
      </c>
      <c r="J14" s="9">
        <v>96</v>
      </c>
      <c r="K14" s="9">
        <v>91</v>
      </c>
      <c r="L14" s="9">
        <v>95</v>
      </c>
      <c r="M14" s="9">
        <v>80</v>
      </c>
      <c r="N14" s="9">
        <v>75</v>
      </c>
      <c r="O14" s="9">
        <v>76</v>
      </c>
      <c r="P14" s="9">
        <v>76</v>
      </c>
      <c r="Q14" s="9">
        <v>73</v>
      </c>
      <c r="R14" s="9">
        <v>76</v>
      </c>
      <c r="S14" s="9">
        <v>54</v>
      </c>
      <c r="T14" s="9">
        <v>51</v>
      </c>
      <c r="U14" s="9">
        <v>65</v>
      </c>
      <c r="V14" s="9">
        <v>74</v>
      </c>
      <c r="W14" s="9">
        <v>72</v>
      </c>
      <c r="X14" s="9">
        <v>79</v>
      </c>
      <c r="Y14" s="9">
        <v>84</v>
      </c>
      <c r="Z14" s="9">
        <v>92</v>
      </c>
      <c r="AA14" s="9">
        <v>88</v>
      </c>
      <c r="AB14" s="9">
        <v>104</v>
      </c>
      <c r="AC14" s="9">
        <v>107</v>
      </c>
      <c r="AD14" s="9">
        <v>93</v>
      </c>
      <c r="AE14" s="9">
        <v>96</v>
      </c>
      <c r="AF14" s="9">
        <v>92</v>
      </c>
      <c r="AG14" s="9">
        <v>101</v>
      </c>
    </row>
    <row r="15" spans="1:33" x14ac:dyDescent="0.15">
      <c r="A15" s="22"/>
      <c r="B15" s="16" t="s">
        <v>33</v>
      </c>
      <c r="C15" s="9" t="s">
        <v>27</v>
      </c>
      <c r="D15" s="2">
        <v>77</v>
      </c>
      <c r="E15" s="2">
        <v>189</v>
      </c>
      <c r="F15" s="2">
        <v>156</v>
      </c>
      <c r="G15" s="9">
        <v>186</v>
      </c>
      <c r="H15" s="9">
        <v>159</v>
      </c>
      <c r="I15" s="9">
        <v>180</v>
      </c>
      <c r="J15" s="9">
        <v>212</v>
      </c>
      <c r="K15" s="9">
        <v>200</v>
      </c>
      <c r="L15" s="9">
        <v>194</v>
      </c>
      <c r="M15" s="9">
        <v>218</v>
      </c>
      <c r="N15" s="9">
        <v>208</v>
      </c>
      <c r="O15" s="9">
        <v>272</v>
      </c>
      <c r="P15" s="9">
        <v>255</v>
      </c>
      <c r="Q15" s="9">
        <v>244</v>
      </c>
      <c r="R15" s="9">
        <v>281</v>
      </c>
      <c r="S15" s="9">
        <v>266</v>
      </c>
      <c r="T15" s="9">
        <v>301</v>
      </c>
      <c r="U15" s="9">
        <v>288</v>
      </c>
      <c r="V15" s="9">
        <v>274</v>
      </c>
      <c r="W15" s="10">
        <v>194</v>
      </c>
      <c r="X15" s="10">
        <v>130</v>
      </c>
      <c r="Y15" s="10">
        <v>52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</row>
    <row r="16" spans="1:33" x14ac:dyDescent="0.15">
      <c r="A16" s="22"/>
      <c r="B16" s="16"/>
      <c r="C16" s="9" t="s">
        <v>28</v>
      </c>
      <c r="D16" s="2">
        <v>39</v>
      </c>
      <c r="E16" s="2">
        <v>51</v>
      </c>
      <c r="F16" s="2">
        <v>47</v>
      </c>
      <c r="G16" s="9">
        <v>51</v>
      </c>
      <c r="H16" s="9">
        <v>54</v>
      </c>
      <c r="I16" s="9">
        <v>52</v>
      </c>
      <c r="J16" s="9">
        <v>64</v>
      </c>
      <c r="K16" s="9">
        <v>53</v>
      </c>
      <c r="L16" s="9">
        <v>72</v>
      </c>
      <c r="M16" s="9">
        <v>59</v>
      </c>
      <c r="N16" s="9">
        <v>44</v>
      </c>
      <c r="O16" s="9">
        <v>55</v>
      </c>
      <c r="P16" s="9">
        <v>37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</row>
    <row r="17" spans="1:33" x14ac:dyDescent="0.15">
      <c r="A17" s="22"/>
      <c r="B17" s="16" t="s">
        <v>34</v>
      </c>
      <c r="C17" s="9" t="s">
        <v>27</v>
      </c>
      <c r="D17" s="2">
        <v>118</v>
      </c>
      <c r="E17" s="2">
        <v>168</v>
      </c>
      <c r="F17" s="2">
        <v>196</v>
      </c>
      <c r="G17" s="9">
        <v>165</v>
      </c>
      <c r="H17" s="9">
        <v>192</v>
      </c>
      <c r="I17" s="9">
        <v>214</v>
      </c>
      <c r="J17" s="9">
        <v>203</v>
      </c>
      <c r="K17" s="9">
        <v>196</v>
      </c>
      <c r="L17" s="9">
        <v>213</v>
      </c>
      <c r="M17" s="9">
        <v>225</v>
      </c>
      <c r="N17" s="9">
        <v>273</v>
      </c>
      <c r="O17" s="9">
        <v>262</v>
      </c>
      <c r="P17" s="9">
        <v>253</v>
      </c>
      <c r="Q17" s="9">
        <v>281</v>
      </c>
      <c r="R17" s="9">
        <v>285</v>
      </c>
      <c r="S17" s="9">
        <v>336</v>
      </c>
      <c r="T17" s="9">
        <v>315</v>
      </c>
      <c r="U17" s="9">
        <v>312</v>
      </c>
      <c r="V17" s="9">
        <v>333</v>
      </c>
      <c r="W17" s="9">
        <v>357</v>
      </c>
      <c r="X17" s="9">
        <v>363</v>
      </c>
      <c r="Y17" s="9">
        <v>372</v>
      </c>
      <c r="Z17" s="9">
        <v>392</v>
      </c>
      <c r="AA17" s="9">
        <v>350</v>
      </c>
      <c r="AB17" s="9">
        <v>391</v>
      </c>
      <c r="AC17" s="9">
        <v>376</v>
      </c>
      <c r="AD17" s="9">
        <v>373</v>
      </c>
      <c r="AE17" s="9">
        <v>345</v>
      </c>
      <c r="AF17" s="9">
        <v>361</v>
      </c>
      <c r="AG17" s="9">
        <v>343</v>
      </c>
    </row>
    <row r="18" spans="1:33" x14ac:dyDescent="0.15">
      <c r="A18" s="22"/>
      <c r="B18" s="16"/>
      <c r="C18" s="9" t="s">
        <v>28</v>
      </c>
      <c r="D18" s="2">
        <v>52</v>
      </c>
      <c r="E18" s="2">
        <v>46</v>
      </c>
      <c r="F18" s="2">
        <v>60</v>
      </c>
      <c r="G18" s="9">
        <v>55</v>
      </c>
      <c r="H18" s="9">
        <v>57</v>
      </c>
      <c r="I18" s="9">
        <v>67</v>
      </c>
      <c r="J18" s="9">
        <v>60</v>
      </c>
      <c r="K18" s="9">
        <v>73</v>
      </c>
      <c r="L18" s="9">
        <v>73</v>
      </c>
      <c r="M18" s="9">
        <v>51</v>
      </c>
      <c r="N18" s="9">
        <v>72</v>
      </c>
      <c r="O18" s="9">
        <v>68</v>
      </c>
      <c r="P18" s="9">
        <v>70</v>
      </c>
      <c r="Q18" s="9">
        <v>66</v>
      </c>
      <c r="R18" s="9">
        <v>62</v>
      </c>
      <c r="S18" s="9">
        <v>56</v>
      </c>
      <c r="T18" s="9">
        <v>53</v>
      </c>
      <c r="U18" s="9">
        <v>59</v>
      </c>
      <c r="V18" s="9">
        <v>74</v>
      </c>
      <c r="W18" s="9">
        <v>74</v>
      </c>
      <c r="X18" s="9">
        <v>71</v>
      </c>
      <c r="Y18" s="9">
        <v>86</v>
      </c>
      <c r="Z18" s="9">
        <v>87</v>
      </c>
      <c r="AA18" s="9">
        <v>94</v>
      </c>
      <c r="AB18" s="9">
        <v>79</v>
      </c>
      <c r="AC18" s="9">
        <v>112</v>
      </c>
      <c r="AD18" s="9">
        <v>98</v>
      </c>
      <c r="AE18" s="9">
        <v>103</v>
      </c>
      <c r="AF18" s="9">
        <v>94</v>
      </c>
      <c r="AG18" s="9">
        <v>102</v>
      </c>
    </row>
    <row r="19" spans="1:33" x14ac:dyDescent="0.15">
      <c r="A19" s="22"/>
      <c r="B19" s="16" t="s">
        <v>35</v>
      </c>
      <c r="C19" s="9" t="s">
        <v>27</v>
      </c>
      <c r="D19" s="2">
        <v>115</v>
      </c>
      <c r="E19" s="2">
        <v>199</v>
      </c>
      <c r="F19" s="2">
        <v>168</v>
      </c>
      <c r="G19" s="9">
        <v>197</v>
      </c>
      <c r="H19" s="9">
        <v>221</v>
      </c>
      <c r="I19" s="9">
        <v>203</v>
      </c>
      <c r="J19" s="9">
        <v>191</v>
      </c>
      <c r="K19" s="9">
        <v>215</v>
      </c>
      <c r="L19" s="9">
        <v>224</v>
      </c>
      <c r="M19" s="9">
        <v>271</v>
      </c>
      <c r="N19" s="9">
        <v>259</v>
      </c>
      <c r="O19" s="9">
        <v>256</v>
      </c>
      <c r="P19" s="9">
        <v>276</v>
      </c>
      <c r="Q19" s="9">
        <v>278</v>
      </c>
      <c r="R19" s="9">
        <v>338</v>
      </c>
      <c r="S19" s="9">
        <v>318</v>
      </c>
      <c r="T19" s="9">
        <v>315</v>
      </c>
      <c r="U19" s="9">
        <v>341</v>
      </c>
      <c r="V19" s="9">
        <v>360</v>
      </c>
      <c r="W19" s="9">
        <v>365</v>
      </c>
      <c r="X19" s="9">
        <v>379</v>
      </c>
      <c r="Y19" s="9">
        <v>389</v>
      </c>
      <c r="Z19" s="9">
        <v>358</v>
      </c>
      <c r="AA19" s="9">
        <v>389</v>
      </c>
      <c r="AB19" s="9">
        <v>371</v>
      </c>
      <c r="AC19" s="9">
        <v>358</v>
      </c>
      <c r="AD19" s="9">
        <v>373</v>
      </c>
      <c r="AE19" s="9">
        <v>371</v>
      </c>
      <c r="AF19" s="9">
        <v>360</v>
      </c>
      <c r="AG19" s="9">
        <v>376</v>
      </c>
    </row>
    <row r="20" spans="1:33" x14ac:dyDescent="0.15">
      <c r="A20" s="22"/>
      <c r="B20" s="16"/>
      <c r="C20" s="9" t="s">
        <v>28</v>
      </c>
      <c r="D20" s="2">
        <v>45</v>
      </c>
      <c r="E20" s="2">
        <v>59</v>
      </c>
      <c r="F20" s="2">
        <v>59</v>
      </c>
      <c r="G20" s="9">
        <v>58</v>
      </c>
      <c r="H20" s="9">
        <v>61</v>
      </c>
      <c r="I20" s="9">
        <v>63</v>
      </c>
      <c r="J20" s="9">
        <v>77</v>
      </c>
      <c r="K20" s="9">
        <v>68</v>
      </c>
      <c r="L20" s="9">
        <v>55</v>
      </c>
      <c r="M20" s="9">
        <v>77</v>
      </c>
      <c r="N20" s="9">
        <v>71</v>
      </c>
      <c r="O20" s="9">
        <v>68</v>
      </c>
      <c r="P20" s="9">
        <v>66</v>
      </c>
      <c r="Q20" s="9">
        <v>71</v>
      </c>
      <c r="R20" s="9">
        <v>76</v>
      </c>
      <c r="S20" s="9">
        <v>54</v>
      </c>
      <c r="T20" s="9">
        <v>59</v>
      </c>
      <c r="U20" s="9">
        <v>71</v>
      </c>
      <c r="V20" s="9">
        <v>78</v>
      </c>
      <c r="W20" s="9">
        <v>74</v>
      </c>
      <c r="X20" s="9">
        <v>86</v>
      </c>
      <c r="Y20" s="9">
        <v>89</v>
      </c>
      <c r="Z20" s="9">
        <v>93</v>
      </c>
      <c r="AA20" s="9">
        <v>78</v>
      </c>
      <c r="AB20" s="9">
        <v>111</v>
      </c>
      <c r="AC20" s="9">
        <v>97</v>
      </c>
      <c r="AD20" s="9">
        <v>102</v>
      </c>
      <c r="AE20" s="9">
        <v>98</v>
      </c>
      <c r="AF20" s="9">
        <v>103</v>
      </c>
      <c r="AG20" s="9">
        <v>106</v>
      </c>
    </row>
    <row r="21" spans="1:33" x14ac:dyDescent="0.15">
      <c r="A21" s="16" t="s">
        <v>36</v>
      </c>
      <c r="B21" s="16"/>
      <c r="C21" s="16"/>
      <c r="D21" s="3">
        <f>(D9+D10)/D6</f>
        <v>15.928571428571429</v>
      </c>
      <c r="E21" s="3">
        <f>(E9+E10)/E6</f>
        <v>18.736842105263158</v>
      </c>
      <c r="F21" s="3">
        <f>(F9+F10)/F6</f>
        <v>18.54054054054054</v>
      </c>
      <c r="G21" s="11">
        <f t="shared" ref="G21:H21" si="7">(G9+G10)/G6</f>
        <v>18.736842105263158</v>
      </c>
      <c r="H21" s="11">
        <f t="shared" si="7"/>
        <v>18.600000000000001</v>
      </c>
      <c r="I21" s="11">
        <f t="shared" ref="I21:K21" si="8">(I9+I10)/I6</f>
        <v>19</v>
      </c>
      <c r="J21" s="11">
        <f t="shared" si="8"/>
        <v>18.767441860465116</v>
      </c>
      <c r="K21" s="11">
        <f t="shared" si="8"/>
        <v>18.295454545454547</v>
      </c>
      <c r="L21" s="11">
        <f t="shared" ref="L21:X21" si="9">(L9+L10)/L6</f>
        <v>17.680851063829788</v>
      </c>
      <c r="M21" s="11">
        <f t="shared" si="9"/>
        <v>18.387755102040817</v>
      </c>
      <c r="N21" s="11">
        <f t="shared" si="9"/>
        <v>18.918367346938776</v>
      </c>
      <c r="O21" s="11">
        <f t="shared" si="9"/>
        <v>18.509433962264151</v>
      </c>
      <c r="P21" s="11">
        <f t="shared" si="9"/>
        <v>20.361702127659573</v>
      </c>
      <c r="Q21" s="11">
        <f t="shared" si="9"/>
        <v>21.86046511627907</v>
      </c>
      <c r="R21" s="11">
        <f t="shared" si="9"/>
        <v>21.26530612244898</v>
      </c>
      <c r="S21" s="11">
        <f t="shared" si="9"/>
        <v>21.020408163265305</v>
      </c>
      <c r="T21" s="11">
        <f t="shared" si="9"/>
        <v>20.86</v>
      </c>
      <c r="U21" s="11">
        <f t="shared" si="9"/>
        <v>20.20754716981132</v>
      </c>
      <c r="V21" s="11">
        <f t="shared" si="9"/>
        <v>21.941176470588236</v>
      </c>
      <c r="W21" s="11">
        <f t="shared" si="9"/>
        <v>22.166666666666668</v>
      </c>
      <c r="X21" s="11">
        <f t="shared" si="9"/>
        <v>21.893617021276597</v>
      </c>
      <c r="Y21" s="11">
        <v>24.1</v>
      </c>
      <c r="Z21" s="11">
        <f>(Z9+Z10)/Z6</f>
        <v>22.682926829268293</v>
      </c>
      <c r="AA21" s="12">
        <v>21.2</v>
      </c>
      <c r="AB21" s="12">
        <v>22.1</v>
      </c>
      <c r="AC21" s="12">
        <v>23</v>
      </c>
      <c r="AD21" s="12">
        <v>22.5</v>
      </c>
      <c r="AE21" s="12">
        <v>21.8</v>
      </c>
      <c r="AF21" s="12">
        <v>22.4</v>
      </c>
      <c r="AG21" s="12">
        <v>21.6</v>
      </c>
    </row>
    <row r="22" spans="1:33" x14ac:dyDescent="0.15">
      <c r="A22" s="16" t="s">
        <v>37</v>
      </c>
      <c r="B22" s="16"/>
      <c r="C22" s="9" t="s">
        <v>26</v>
      </c>
      <c r="D22" s="2">
        <f t="shared" ref="D22:I22" si="10">SUM(D23:D24)</f>
        <v>46</v>
      </c>
      <c r="E22" s="2">
        <f t="shared" si="10"/>
        <v>83</v>
      </c>
      <c r="F22" s="2">
        <f t="shared" si="10"/>
        <v>86</v>
      </c>
      <c r="G22" s="9">
        <f t="shared" si="10"/>
        <v>99</v>
      </c>
      <c r="H22" s="9">
        <f t="shared" si="10"/>
        <v>102</v>
      </c>
      <c r="I22" s="9">
        <f t="shared" si="10"/>
        <v>101</v>
      </c>
      <c r="J22" s="9">
        <v>107</v>
      </c>
      <c r="K22" s="9">
        <v>106</v>
      </c>
      <c r="L22" s="9">
        <f>SUM(L23:L24)</f>
        <v>109</v>
      </c>
      <c r="M22" s="9">
        <f>SUM(M23:M24)</f>
        <v>109</v>
      </c>
      <c r="N22" s="9">
        <f>SUM(N23:N24)</f>
        <v>106</v>
      </c>
      <c r="O22" s="9">
        <f t="shared" ref="O22:U22" si="11">SUM(O23:O24)</f>
        <v>105</v>
      </c>
      <c r="P22" s="9">
        <f t="shared" si="11"/>
        <v>103</v>
      </c>
      <c r="Q22" s="9">
        <f t="shared" si="11"/>
        <v>95</v>
      </c>
      <c r="R22" s="9">
        <f t="shared" si="11"/>
        <v>95</v>
      </c>
      <c r="S22" s="9">
        <f t="shared" si="11"/>
        <v>95</v>
      </c>
      <c r="T22" s="9">
        <f t="shared" si="11"/>
        <v>99</v>
      </c>
      <c r="U22" s="9">
        <f t="shared" si="11"/>
        <v>97</v>
      </c>
      <c r="V22" s="9">
        <v>93</v>
      </c>
      <c r="W22" s="9">
        <v>95</v>
      </c>
      <c r="X22" s="9">
        <v>87</v>
      </c>
      <c r="Y22" s="9">
        <v>76</v>
      </c>
      <c r="Z22" s="9">
        <f>Z23+Z24</f>
        <v>77</v>
      </c>
      <c r="AA22" s="9">
        <v>74</v>
      </c>
      <c r="AB22" s="9">
        <v>75</v>
      </c>
      <c r="AC22" s="9">
        <v>70</v>
      </c>
      <c r="AD22" s="9">
        <v>71</v>
      </c>
      <c r="AE22" s="9">
        <v>72</v>
      </c>
      <c r="AF22" s="9">
        <v>71</v>
      </c>
      <c r="AG22" s="9">
        <v>70</v>
      </c>
    </row>
    <row r="23" spans="1:33" x14ac:dyDescent="0.15">
      <c r="A23" s="16"/>
      <c r="B23" s="16"/>
      <c r="C23" s="9" t="s">
        <v>27</v>
      </c>
      <c r="D23" s="2">
        <v>29</v>
      </c>
      <c r="E23" s="2">
        <v>66</v>
      </c>
      <c r="F23" s="2">
        <v>69</v>
      </c>
      <c r="G23" s="9">
        <v>79</v>
      </c>
      <c r="H23" s="9">
        <v>83</v>
      </c>
      <c r="I23" s="9">
        <v>83</v>
      </c>
      <c r="J23" s="9">
        <v>83</v>
      </c>
      <c r="K23" s="9">
        <v>84</v>
      </c>
      <c r="L23" s="9">
        <v>88</v>
      </c>
      <c r="M23" s="9">
        <v>88</v>
      </c>
      <c r="N23" s="9">
        <v>88</v>
      </c>
      <c r="O23" s="9">
        <v>88</v>
      </c>
      <c r="P23" s="9">
        <v>87</v>
      </c>
      <c r="Q23" s="9">
        <v>84</v>
      </c>
      <c r="R23" s="9">
        <v>86</v>
      </c>
      <c r="S23" s="9">
        <v>88</v>
      </c>
      <c r="T23" s="9">
        <v>92</v>
      </c>
      <c r="U23" s="9">
        <v>89</v>
      </c>
      <c r="V23" s="9">
        <v>85</v>
      </c>
      <c r="W23" s="9">
        <v>86</v>
      </c>
      <c r="X23" s="9">
        <v>77</v>
      </c>
      <c r="Y23" s="9">
        <v>65</v>
      </c>
      <c r="Z23" s="9">
        <v>67</v>
      </c>
      <c r="AA23" s="9">
        <v>64</v>
      </c>
      <c r="AB23" s="9">
        <v>64</v>
      </c>
      <c r="AC23" s="9">
        <v>60</v>
      </c>
      <c r="AD23" s="9">
        <v>61</v>
      </c>
      <c r="AE23" s="9">
        <v>62</v>
      </c>
      <c r="AF23" s="9">
        <v>62</v>
      </c>
      <c r="AG23" s="9">
        <v>60</v>
      </c>
    </row>
    <row r="24" spans="1:33" x14ac:dyDescent="0.15">
      <c r="A24" s="16"/>
      <c r="B24" s="16"/>
      <c r="C24" s="9" t="s">
        <v>28</v>
      </c>
      <c r="D24" s="2">
        <v>17</v>
      </c>
      <c r="E24" s="2">
        <v>17</v>
      </c>
      <c r="F24" s="2">
        <v>17</v>
      </c>
      <c r="G24" s="9">
        <v>20</v>
      </c>
      <c r="H24" s="9">
        <v>19</v>
      </c>
      <c r="I24" s="9">
        <v>18</v>
      </c>
      <c r="J24" s="9">
        <v>24</v>
      </c>
      <c r="K24" s="9">
        <v>22</v>
      </c>
      <c r="L24" s="9">
        <v>21</v>
      </c>
      <c r="M24" s="9">
        <v>21</v>
      </c>
      <c r="N24" s="9">
        <v>18</v>
      </c>
      <c r="O24" s="9">
        <v>17</v>
      </c>
      <c r="P24" s="9">
        <v>16</v>
      </c>
      <c r="Q24" s="9">
        <v>11</v>
      </c>
      <c r="R24" s="9">
        <v>9</v>
      </c>
      <c r="S24" s="9">
        <v>7</v>
      </c>
      <c r="T24" s="9">
        <v>7</v>
      </c>
      <c r="U24" s="9">
        <v>8</v>
      </c>
      <c r="V24" s="9">
        <v>8</v>
      </c>
      <c r="W24" s="9">
        <v>9</v>
      </c>
      <c r="X24" s="9">
        <v>10</v>
      </c>
      <c r="Y24" s="9">
        <v>11</v>
      </c>
      <c r="Z24" s="9">
        <v>10</v>
      </c>
      <c r="AA24" s="9">
        <v>10</v>
      </c>
      <c r="AB24" s="9">
        <v>11</v>
      </c>
      <c r="AC24" s="9">
        <v>10</v>
      </c>
      <c r="AD24" s="9">
        <v>10</v>
      </c>
      <c r="AE24" s="9">
        <v>10</v>
      </c>
      <c r="AF24" s="9">
        <v>9</v>
      </c>
      <c r="AG24" s="9">
        <v>10</v>
      </c>
    </row>
    <row r="25" spans="1:33" x14ac:dyDescent="0.15">
      <c r="A25" s="16" t="s">
        <v>38</v>
      </c>
      <c r="B25" s="16"/>
      <c r="C25" s="9" t="s">
        <v>26</v>
      </c>
      <c r="D25" s="2">
        <f t="shared" ref="D25:I25" si="12">SUM(D26:D27)</f>
        <v>9</v>
      </c>
      <c r="E25" s="2">
        <f t="shared" si="12"/>
        <v>13</v>
      </c>
      <c r="F25" s="2">
        <f t="shared" si="12"/>
        <v>13</v>
      </c>
      <c r="G25" s="9">
        <f t="shared" si="12"/>
        <v>6</v>
      </c>
      <c r="H25" s="9">
        <f t="shared" si="12"/>
        <v>10</v>
      </c>
      <c r="I25" s="9">
        <f t="shared" si="12"/>
        <v>10</v>
      </c>
      <c r="J25" s="9">
        <v>10</v>
      </c>
      <c r="K25" s="9">
        <v>5</v>
      </c>
      <c r="L25" s="9">
        <f>SUM(L26:L27)</f>
        <v>5</v>
      </c>
      <c r="M25" s="9">
        <f>SUM(M26:M27)</f>
        <v>8</v>
      </c>
      <c r="N25" s="9">
        <f>SUM(N26:N27)</f>
        <v>7</v>
      </c>
      <c r="O25" s="9">
        <f t="shared" ref="O25:U25" si="13">SUM(O26:O27)</f>
        <v>8</v>
      </c>
      <c r="P25" s="9">
        <f t="shared" si="13"/>
        <v>8</v>
      </c>
      <c r="Q25" s="9">
        <f t="shared" si="13"/>
        <v>8</v>
      </c>
      <c r="R25" s="9">
        <f t="shared" si="13"/>
        <v>9</v>
      </c>
      <c r="S25" s="9">
        <f t="shared" si="13"/>
        <v>9</v>
      </c>
      <c r="T25" s="9">
        <f t="shared" si="13"/>
        <v>11</v>
      </c>
      <c r="U25" s="9">
        <f t="shared" si="13"/>
        <v>11</v>
      </c>
      <c r="V25" s="9">
        <v>10</v>
      </c>
      <c r="W25" s="9">
        <v>11</v>
      </c>
      <c r="X25" s="9">
        <v>11</v>
      </c>
      <c r="Y25" s="9">
        <v>11</v>
      </c>
      <c r="Z25" s="9">
        <f>Z26+Z27</f>
        <v>13</v>
      </c>
      <c r="AA25" s="9">
        <v>13</v>
      </c>
      <c r="AB25" s="9">
        <v>13</v>
      </c>
      <c r="AC25" s="9">
        <v>13</v>
      </c>
      <c r="AD25" s="9">
        <v>13</v>
      </c>
      <c r="AE25" s="9">
        <v>13</v>
      </c>
      <c r="AF25" s="9">
        <v>13</v>
      </c>
      <c r="AG25" s="9">
        <v>14</v>
      </c>
    </row>
    <row r="26" spans="1:33" x14ac:dyDescent="0.15">
      <c r="A26" s="16"/>
      <c r="B26" s="16"/>
      <c r="C26" s="9" t="s">
        <v>27</v>
      </c>
      <c r="D26" s="2">
        <v>7</v>
      </c>
      <c r="E26" s="2">
        <v>11</v>
      </c>
      <c r="F26" s="2">
        <v>11</v>
      </c>
      <c r="G26" s="9">
        <v>4</v>
      </c>
      <c r="H26" s="9">
        <v>8</v>
      </c>
      <c r="I26" s="9">
        <v>8</v>
      </c>
      <c r="J26" s="9">
        <v>8</v>
      </c>
      <c r="K26" s="9">
        <v>3</v>
      </c>
      <c r="L26" s="9">
        <v>3</v>
      </c>
      <c r="M26" s="9">
        <v>5</v>
      </c>
      <c r="N26" s="9">
        <v>5</v>
      </c>
      <c r="O26" s="9">
        <v>6</v>
      </c>
      <c r="P26" s="9">
        <v>6</v>
      </c>
      <c r="Q26" s="9">
        <v>6</v>
      </c>
      <c r="R26" s="9">
        <v>6</v>
      </c>
      <c r="S26" s="9">
        <v>6</v>
      </c>
      <c r="T26" s="9">
        <v>8</v>
      </c>
      <c r="U26" s="9">
        <v>9</v>
      </c>
      <c r="V26" s="9">
        <v>8</v>
      </c>
      <c r="W26" s="13">
        <v>9</v>
      </c>
      <c r="X26" s="9">
        <v>9</v>
      </c>
      <c r="Y26" s="9">
        <v>9</v>
      </c>
      <c r="Z26" s="9">
        <v>10</v>
      </c>
      <c r="AA26" s="9">
        <v>10</v>
      </c>
      <c r="AB26" s="9">
        <v>10</v>
      </c>
      <c r="AC26" s="9">
        <v>10</v>
      </c>
      <c r="AD26" s="9">
        <v>10</v>
      </c>
      <c r="AE26" s="9">
        <v>10</v>
      </c>
      <c r="AF26" s="9">
        <v>10</v>
      </c>
      <c r="AG26" s="9">
        <v>11</v>
      </c>
    </row>
    <row r="27" spans="1:33" x14ac:dyDescent="0.15">
      <c r="A27" s="16"/>
      <c r="B27" s="16"/>
      <c r="C27" s="9" t="s">
        <v>28</v>
      </c>
      <c r="D27" s="2">
        <v>2</v>
      </c>
      <c r="E27" s="2">
        <v>2</v>
      </c>
      <c r="F27" s="2">
        <v>2</v>
      </c>
      <c r="G27" s="9">
        <v>2</v>
      </c>
      <c r="H27" s="9">
        <v>2</v>
      </c>
      <c r="I27" s="9">
        <v>2</v>
      </c>
      <c r="J27" s="9">
        <v>2</v>
      </c>
      <c r="K27" s="9">
        <v>2</v>
      </c>
      <c r="L27" s="9">
        <v>2</v>
      </c>
      <c r="M27" s="9">
        <v>3</v>
      </c>
      <c r="N27" s="9">
        <v>2</v>
      </c>
      <c r="O27" s="9">
        <v>2</v>
      </c>
      <c r="P27" s="9">
        <v>2</v>
      </c>
      <c r="Q27" s="9">
        <v>2</v>
      </c>
      <c r="R27" s="9">
        <v>3</v>
      </c>
      <c r="S27" s="9">
        <v>3</v>
      </c>
      <c r="T27" s="9">
        <v>3</v>
      </c>
      <c r="U27" s="9">
        <v>2</v>
      </c>
      <c r="V27" s="9">
        <v>2</v>
      </c>
      <c r="W27" s="13">
        <v>2</v>
      </c>
      <c r="X27" s="9">
        <v>2</v>
      </c>
      <c r="Y27" s="9">
        <v>2</v>
      </c>
      <c r="Z27" s="9">
        <v>3</v>
      </c>
      <c r="AA27" s="9">
        <v>3</v>
      </c>
      <c r="AB27" s="9">
        <v>3</v>
      </c>
      <c r="AC27" s="9">
        <v>3</v>
      </c>
      <c r="AD27" s="9">
        <v>3</v>
      </c>
      <c r="AE27" s="9">
        <v>3</v>
      </c>
      <c r="AF27" s="9">
        <v>3</v>
      </c>
      <c r="AG27" s="9">
        <v>3</v>
      </c>
    </row>
    <row r="29" spans="1:33" x14ac:dyDescent="0.15">
      <c r="A29" s="17" t="s">
        <v>39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33" x14ac:dyDescent="0.15">
      <c r="A30" s="4" t="s">
        <v>40</v>
      </c>
    </row>
    <row r="34" spans="10:10" x14ac:dyDescent="0.15">
      <c r="J34" s="14"/>
    </row>
  </sheetData>
  <sheetProtection selectLockedCells="1"/>
  <mergeCells count="15">
    <mergeCell ref="A21:C21"/>
    <mergeCell ref="A22:B24"/>
    <mergeCell ref="A25:B27"/>
    <mergeCell ref="A29:T29"/>
    <mergeCell ref="A1:W1"/>
    <mergeCell ref="A2:C2"/>
    <mergeCell ref="A3:B5"/>
    <mergeCell ref="A6:B8"/>
    <mergeCell ref="A9:A20"/>
    <mergeCell ref="B9:B10"/>
    <mergeCell ref="B11:B12"/>
    <mergeCell ref="B13:B14"/>
    <mergeCell ref="B15:B16"/>
    <mergeCell ref="B17:B18"/>
    <mergeCell ref="B19:B20"/>
  </mergeCells>
  <phoneticPr fontId="4"/>
  <pageMargins left="0.2" right="0.2" top="1.02" bottom="0.74" header="0.51200000000000001" footer="0.51200000000000001"/>
  <pageSetup paperSize="9" scale="93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天理市役所</dc:creator>
  <cp:lastModifiedBy>2372</cp:lastModifiedBy>
  <cp:lastPrinted>2022-04-28T08:31:52Z</cp:lastPrinted>
  <dcterms:created xsi:type="dcterms:W3CDTF">2017-03-07T06:26:33Z</dcterms:created>
  <dcterms:modified xsi:type="dcterms:W3CDTF">2023-05-30T09:21:33Z</dcterms:modified>
</cp:coreProperties>
</file>