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550" tabRatio="736" activeTab="1"/>
  </bookViews>
  <sheets>
    <sheet name="平成17年まで" sheetId="1" r:id="rId1"/>
    <sheet name="平成22年～" sheetId="2" r:id="rId2"/>
  </sheets>
  <definedNames/>
  <calcPr fullCalcOnLoad="1"/>
</workbook>
</file>

<file path=xl/sharedStrings.xml><?xml version="1.0" encoding="utf-8"?>
<sst xmlns="http://schemas.openxmlformats.org/spreadsheetml/2006/main" count="110" uniqueCount="66">
  <si>
    <t>総数</t>
  </si>
  <si>
    <t>産業分類</t>
  </si>
  <si>
    <t>平成12年</t>
  </si>
  <si>
    <t>平成７年</t>
  </si>
  <si>
    <t>平成２年</t>
  </si>
  <si>
    <t>昭和60年</t>
  </si>
  <si>
    <t>昭和55年</t>
  </si>
  <si>
    <t>総数</t>
  </si>
  <si>
    <t>男</t>
  </si>
  <si>
    <t>女</t>
  </si>
  <si>
    <t>総人口</t>
  </si>
  <si>
    <t>就業人口</t>
  </si>
  <si>
    <t>第一次産業</t>
  </si>
  <si>
    <t>就業人口比（％）</t>
  </si>
  <si>
    <t>農業</t>
  </si>
  <si>
    <t>林業</t>
  </si>
  <si>
    <t>第二次産業</t>
  </si>
  <si>
    <t>総数</t>
  </si>
  <si>
    <t>就業人口比（％）</t>
  </si>
  <si>
    <t>鉱業</t>
  </si>
  <si>
    <t>-</t>
  </si>
  <si>
    <t xml:space="preserve">       －</t>
  </si>
  <si>
    <t>建設業</t>
  </si>
  <si>
    <t>製造業</t>
  </si>
  <si>
    <t>第三次産業</t>
  </si>
  <si>
    <t>分類不能の産業</t>
  </si>
  <si>
    <t>平成17年</t>
  </si>
  <si>
    <t>平成22年</t>
  </si>
  <si>
    <t>産業分類</t>
  </si>
  <si>
    <t>-</t>
  </si>
  <si>
    <t>漁業</t>
  </si>
  <si>
    <t>総数</t>
  </si>
  <si>
    <t>就業人口比（％）</t>
  </si>
  <si>
    <t>電気･ガス･水道業</t>
  </si>
  <si>
    <t>運輸･通信業</t>
  </si>
  <si>
    <t>卸･小売業,飲食店</t>
  </si>
  <si>
    <t>金融･保険業</t>
  </si>
  <si>
    <t>不動産業</t>
  </si>
  <si>
    <t>サービス業</t>
  </si>
  <si>
    <t>公務</t>
  </si>
  <si>
    <t>分類不能の産業</t>
  </si>
  <si>
    <t>情報通信業</t>
  </si>
  <si>
    <t>運輸･郵便業</t>
  </si>
  <si>
    <t>不動産・物品賃貸業</t>
  </si>
  <si>
    <t>宿泊、飲食業</t>
  </si>
  <si>
    <t>総数</t>
  </si>
  <si>
    <t>就業人口比（％）</t>
  </si>
  <si>
    <t>農業</t>
  </si>
  <si>
    <t>林業</t>
  </si>
  <si>
    <t>漁業</t>
  </si>
  <si>
    <t>鉱業</t>
  </si>
  <si>
    <t>建設業</t>
  </si>
  <si>
    <t>製造業</t>
  </si>
  <si>
    <t>電気･ガス･水道業</t>
  </si>
  <si>
    <t>卸･小売業,</t>
  </si>
  <si>
    <t>金融･保険業</t>
  </si>
  <si>
    <t>学術研究・専門・技術業</t>
  </si>
  <si>
    <t>生活関連・娯楽業</t>
  </si>
  <si>
    <t>教育、学習支援業</t>
  </si>
  <si>
    <t>医療、福祉</t>
  </si>
  <si>
    <t>複合サービス事業</t>
  </si>
  <si>
    <t>サービス業（他に分類されないもの</t>
  </si>
  <si>
    <t>公務（他に分類されるものを除く）</t>
  </si>
  <si>
    <r>
      <t>10．産業大分類別就業者数の推移</t>
    </r>
    <r>
      <rPr>
        <sz val="11"/>
        <rFont val="ＭＳ Ｐゴシック"/>
        <family val="3"/>
      </rPr>
      <t>：各年10月１日現在</t>
    </r>
  </si>
  <si>
    <t>平成27年</t>
  </si>
  <si>
    <t>令和2年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</si>
</sst>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_ ;[Red]\-#,##0\ "/>
    <numFmt numFmtId="179" formatCode="#,##0;&quot;▲ &quot;#,##0"/>
    <numFmt numFmtId="180" formatCode="#,##0.0;&quot;▲ &quot;#,##0.0"/>
    <numFmt numFmtId="181" formatCode="#,##0_ "/>
    <numFmt numFmtId="182" formatCode="#,##0.0_ "/>
    <numFmt numFmtId="183" formatCode="0.00_ "/>
    <numFmt numFmtId="184" formatCode="#,##0.00_);[Red]\(#,##0.00\)"/>
    <numFmt numFmtId="185" formatCode="#,##0;&quot;△ &quot;#,##0"/>
    <numFmt numFmtId="186" formatCode="#,##0;[Red]#,##0"/>
    <numFmt numFmtId="187" formatCode="#,##0_);\(#,##0\)"/>
    <numFmt numFmtId="188" formatCode="0.0%"/>
    <numFmt numFmtId="189" formatCode="#,##0.0;&quot;△ &quot;#,##0.0"/>
    <numFmt numFmtId="190" formatCode="0_);[Red]\(0\)"/>
    <numFmt numFmtId="191" formatCode="#,##0.00_ "/>
    <numFmt numFmtId="192" formatCode="#,##0.00000000_ "/>
    <numFmt numFmtId="193" formatCode="#,##0.00;&quot;△ &quot;#,##0.00"/>
    <numFmt numFmtId="194" formatCode="0.00;&quot;△ &quot;0.00"/>
    <numFmt numFmtId="195" formatCode="0.0_ "/>
    <numFmt numFmtId="196" formatCode="#,##0.0;[Red]\-#,##0.0"/>
    <numFmt numFmtId="197" formatCode="0.0_);[Red]\(0.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0_ "/>
    <numFmt numFmtId="202" formatCode="0.00_);[Red]\(0.00\)"/>
    <numFmt numFmtId="203" formatCode="#,##0.000"/>
    <numFmt numFmtId="204" formatCode="0.000_ "/>
    <numFmt numFmtId="205" formatCode="#,##0.000_ "/>
    <numFmt numFmtId="206" formatCode="#,##0.000_);[Red]\(#,##0.000\)"/>
    <numFmt numFmtId="207" formatCode="0.E+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7" fontId="4" fillId="0" borderId="10" xfId="0" applyNumberFormat="1" applyFont="1" applyBorder="1" applyAlignment="1">
      <alignment horizontal="left"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7" fontId="0" fillId="33" borderId="11" xfId="0" applyNumberFormat="1" applyFill="1" applyBorder="1" applyAlignment="1">
      <alignment horizontal="center" vertical="center"/>
    </xf>
    <xf numFmtId="177" fontId="0" fillId="0" borderId="11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7" fontId="0" fillId="0" borderId="11" xfId="0" applyNumberFormat="1" applyBorder="1" applyAlignment="1">
      <alignment horizontal="right" vertical="center"/>
    </xf>
    <xf numFmtId="177" fontId="0" fillId="34" borderId="11" xfId="0" applyNumberFormat="1" applyFill="1" applyBorder="1" applyAlignment="1">
      <alignment vertical="center"/>
    </xf>
    <xf numFmtId="177" fontId="0" fillId="35" borderId="11" xfId="0" applyNumberFormat="1" applyFill="1" applyBorder="1" applyAlignment="1">
      <alignment vertical="center"/>
    </xf>
    <xf numFmtId="177" fontId="6" fillId="35" borderId="11" xfId="0" applyNumberFormat="1" applyFont="1" applyFill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7" fontId="7" fillId="0" borderId="10" xfId="0" applyNumberFormat="1" applyFont="1" applyBorder="1" applyAlignment="1">
      <alignment horizontal="left" vertical="center"/>
    </xf>
    <xf numFmtId="177" fontId="0" fillId="33" borderId="12" xfId="0" applyNumberFormat="1" applyFill="1" applyBorder="1" applyAlignment="1">
      <alignment horizontal="center" vertical="center"/>
    </xf>
    <xf numFmtId="177" fontId="0" fillId="34" borderId="12" xfId="0" applyNumberFormat="1" applyFill="1" applyBorder="1" applyAlignment="1">
      <alignment vertical="center"/>
    </xf>
    <xf numFmtId="177" fontId="0" fillId="35" borderId="12" xfId="0" applyNumberFormat="1" applyFill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33" borderId="13" xfId="0" applyNumberFormat="1" applyFill="1" applyBorder="1" applyAlignment="1">
      <alignment horizontal="center" vertical="center"/>
    </xf>
    <xf numFmtId="177" fontId="0" fillId="34" borderId="13" xfId="0" applyNumberFormat="1" applyFill="1" applyBorder="1" applyAlignment="1">
      <alignment vertical="center"/>
    </xf>
    <xf numFmtId="177" fontId="0" fillId="35" borderId="13" xfId="0" applyNumberFormat="1" applyFill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6" fillId="0" borderId="14" xfId="0" applyNumberFormat="1" applyFon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horizontal="right" vertical="center"/>
    </xf>
    <xf numFmtId="177" fontId="6" fillId="0" borderId="19" xfId="0" applyNumberFormat="1" applyFont="1" applyBorder="1" applyAlignment="1">
      <alignment vertical="center"/>
    </xf>
    <xf numFmtId="177" fontId="6" fillId="0" borderId="20" xfId="0" applyNumberFormat="1" applyFon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6" fillId="0" borderId="22" xfId="0" applyNumberFormat="1" applyFon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17" xfId="0" applyNumberFormat="1" applyBorder="1" applyAlignment="1">
      <alignment horizontal="right" vertical="center"/>
    </xf>
    <xf numFmtId="177" fontId="6" fillId="0" borderId="23" xfId="0" applyNumberFormat="1" applyFon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5" fillId="0" borderId="14" xfId="0" applyNumberFormat="1" applyFont="1" applyBorder="1" applyAlignment="1">
      <alignment vertical="center" wrapText="1"/>
    </xf>
    <xf numFmtId="177" fontId="5" fillId="0" borderId="23" xfId="0" applyNumberFormat="1" applyFont="1" applyBorder="1" applyAlignment="1">
      <alignment vertical="center" wrapText="1"/>
    </xf>
    <xf numFmtId="177" fontId="0" fillId="0" borderId="25" xfId="0" applyNumberFormat="1" applyBorder="1" applyAlignment="1">
      <alignment vertical="center"/>
    </xf>
    <xf numFmtId="177" fontId="0" fillId="0" borderId="11" xfId="0" applyNumberFormat="1" applyBorder="1" applyAlignment="1">
      <alignment horizontal="center" vertical="center" textRotation="255"/>
    </xf>
    <xf numFmtId="177" fontId="0" fillId="33" borderId="11" xfId="0" applyNumberFormat="1" applyFill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 textRotation="255"/>
    </xf>
    <xf numFmtId="177" fontId="0" fillId="0" borderId="27" xfId="0" applyNumberFormat="1" applyBorder="1" applyAlignment="1">
      <alignment horizontal="center" vertical="center" textRotation="255"/>
    </xf>
    <xf numFmtId="177" fontId="0" fillId="0" borderId="14" xfId="0" applyNumberForma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zoomScalePageLayoutView="0" workbookViewId="0" topLeftCell="A1">
      <selection activeCell="D5" sqref="D5"/>
    </sheetView>
  </sheetViews>
  <sheetFormatPr defaultColWidth="9.00390625" defaultRowHeight="13.5"/>
  <cols>
    <col min="1" max="1" width="4.50390625" style="2" customWidth="1"/>
    <col min="2" max="2" width="15.75390625" style="2" bestFit="1" customWidth="1"/>
    <col min="3" max="23" width="8.375" style="2" customWidth="1"/>
    <col min="24" max="16384" width="9.00390625" style="2" customWidth="1"/>
  </cols>
  <sheetData>
    <row r="1" spans="1:18" ht="24">
      <c r="A1" s="12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3" ht="13.5">
      <c r="A2" s="45" t="s">
        <v>28</v>
      </c>
      <c r="B2" s="45"/>
      <c r="C2" s="45" t="s">
        <v>27</v>
      </c>
      <c r="D2" s="45"/>
      <c r="E2" s="45"/>
      <c r="F2" s="45" t="s">
        <v>26</v>
      </c>
      <c r="G2" s="45"/>
      <c r="H2" s="45"/>
      <c r="I2" s="45" t="s">
        <v>2</v>
      </c>
      <c r="J2" s="45"/>
      <c r="K2" s="45"/>
      <c r="L2" s="45" t="s">
        <v>3</v>
      </c>
      <c r="M2" s="45"/>
      <c r="N2" s="45"/>
      <c r="O2" s="45" t="s">
        <v>4</v>
      </c>
      <c r="P2" s="45"/>
      <c r="Q2" s="45"/>
      <c r="R2" s="45" t="s">
        <v>5</v>
      </c>
      <c r="S2" s="45"/>
      <c r="T2" s="45"/>
      <c r="U2" s="45" t="s">
        <v>6</v>
      </c>
      <c r="V2" s="45"/>
      <c r="W2" s="45"/>
    </row>
    <row r="3" spans="1:23" ht="13.5">
      <c r="A3" s="45"/>
      <c r="B3" s="45"/>
      <c r="C3" s="4" t="s">
        <v>7</v>
      </c>
      <c r="D3" s="4" t="s">
        <v>8</v>
      </c>
      <c r="E3" s="4" t="s">
        <v>9</v>
      </c>
      <c r="F3" s="4" t="s">
        <v>7</v>
      </c>
      <c r="G3" s="4" t="s">
        <v>8</v>
      </c>
      <c r="H3" s="4" t="s">
        <v>9</v>
      </c>
      <c r="I3" s="4" t="s">
        <v>7</v>
      </c>
      <c r="J3" s="4" t="s">
        <v>8</v>
      </c>
      <c r="K3" s="4" t="s">
        <v>9</v>
      </c>
      <c r="L3" s="4" t="s">
        <v>7</v>
      </c>
      <c r="M3" s="4" t="s">
        <v>8</v>
      </c>
      <c r="N3" s="4" t="s">
        <v>9</v>
      </c>
      <c r="O3" s="4" t="s">
        <v>7</v>
      </c>
      <c r="P3" s="4" t="s">
        <v>8</v>
      </c>
      <c r="Q3" s="4" t="s">
        <v>9</v>
      </c>
      <c r="R3" s="4" t="s">
        <v>7</v>
      </c>
      <c r="S3" s="4" t="s">
        <v>8</v>
      </c>
      <c r="T3" s="4" t="s">
        <v>9</v>
      </c>
      <c r="U3" s="4" t="s">
        <v>7</v>
      </c>
      <c r="V3" s="4" t="s">
        <v>8</v>
      </c>
      <c r="W3" s="4" t="s">
        <v>9</v>
      </c>
    </row>
    <row r="4" spans="1:23" ht="30.75" customHeight="1">
      <c r="A4" s="8" t="s">
        <v>10</v>
      </c>
      <c r="B4" s="8"/>
      <c r="C4" s="8">
        <f>SUM(D4:E4)</f>
        <v>69178</v>
      </c>
      <c r="D4" s="8">
        <v>33781</v>
      </c>
      <c r="E4" s="8">
        <v>35397</v>
      </c>
      <c r="F4" s="8">
        <v>71152</v>
      </c>
      <c r="G4" s="8">
        <v>34953</v>
      </c>
      <c r="H4" s="8">
        <v>36199</v>
      </c>
      <c r="I4" s="8">
        <v>72741</v>
      </c>
      <c r="J4" s="8">
        <v>36031</v>
      </c>
      <c r="K4" s="8">
        <v>36710</v>
      </c>
      <c r="L4" s="8">
        <v>74188</v>
      </c>
      <c r="M4" s="8">
        <v>36980</v>
      </c>
      <c r="N4" s="8">
        <v>37208</v>
      </c>
      <c r="O4" s="8">
        <v>68815</v>
      </c>
      <c r="P4" s="8">
        <v>34342</v>
      </c>
      <c r="Q4" s="8">
        <v>34473</v>
      </c>
      <c r="R4" s="8">
        <v>69129</v>
      </c>
      <c r="S4" s="8">
        <v>34666</v>
      </c>
      <c r="T4" s="8">
        <v>34463</v>
      </c>
      <c r="U4" s="8">
        <v>64894</v>
      </c>
      <c r="V4" s="8">
        <v>32104</v>
      </c>
      <c r="W4" s="8">
        <v>32790</v>
      </c>
    </row>
    <row r="5" spans="1:23" ht="30.75" customHeight="1">
      <c r="A5" s="8" t="s">
        <v>11</v>
      </c>
      <c r="B5" s="8"/>
      <c r="C5" s="8">
        <f aca="true" t="shared" si="0" ref="C5:K5">C6+C11+C16+C25</f>
        <v>29753</v>
      </c>
      <c r="D5" s="8">
        <f t="shared" si="0"/>
        <v>17058</v>
      </c>
      <c r="E5" s="8">
        <f t="shared" si="0"/>
        <v>12695</v>
      </c>
      <c r="F5" s="8">
        <f t="shared" si="0"/>
        <v>32502</v>
      </c>
      <c r="G5" s="8">
        <f t="shared" si="0"/>
        <v>19245</v>
      </c>
      <c r="H5" s="8">
        <f t="shared" si="0"/>
        <v>13257</v>
      </c>
      <c r="I5" s="8">
        <f t="shared" si="0"/>
        <v>34337</v>
      </c>
      <c r="J5" s="8">
        <f t="shared" si="0"/>
        <v>20968</v>
      </c>
      <c r="K5" s="8">
        <f t="shared" si="0"/>
        <v>13369</v>
      </c>
      <c r="L5" s="8">
        <v>35599</v>
      </c>
      <c r="M5" s="8">
        <v>22416</v>
      </c>
      <c r="N5" s="8">
        <v>13183</v>
      </c>
      <c r="O5" s="8">
        <v>31817</v>
      </c>
      <c r="P5" s="8">
        <v>20015</v>
      </c>
      <c r="Q5" s="8">
        <v>11802</v>
      </c>
      <c r="R5" s="8">
        <v>30407</v>
      </c>
      <c r="S5" s="8">
        <v>19439</v>
      </c>
      <c r="T5" s="8">
        <v>10968</v>
      </c>
      <c r="U5" s="8">
        <v>28307</v>
      </c>
      <c r="V5" s="8">
        <v>17878</v>
      </c>
      <c r="W5" s="8">
        <v>10429</v>
      </c>
    </row>
    <row r="6" spans="1:23" ht="30.75" customHeight="1">
      <c r="A6" s="46" t="s">
        <v>12</v>
      </c>
      <c r="B6" s="9" t="s">
        <v>0</v>
      </c>
      <c r="C6" s="9">
        <f aca="true" t="shared" si="1" ref="C6:K6">SUM(C8:C10)</f>
        <v>1482</v>
      </c>
      <c r="D6" s="9">
        <f t="shared" si="1"/>
        <v>918</v>
      </c>
      <c r="E6" s="9">
        <f t="shared" si="1"/>
        <v>564</v>
      </c>
      <c r="F6" s="9">
        <f t="shared" si="1"/>
        <v>2025</v>
      </c>
      <c r="G6" s="9">
        <f t="shared" si="1"/>
        <v>1223</v>
      </c>
      <c r="H6" s="9">
        <f t="shared" si="1"/>
        <v>802</v>
      </c>
      <c r="I6" s="9">
        <f t="shared" si="1"/>
        <v>2162</v>
      </c>
      <c r="J6" s="9">
        <f t="shared" si="1"/>
        <v>1244</v>
      </c>
      <c r="K6" s="9">
        <f t="shared" si="1"/>
        <v>918</v>
      </c>
      <c r="L6" s="9">
        <v>2503</v>
      </c>
      <c r="M6" s="9">
        <v>1440</v>
      </c>
      <c r="N6" s="9">
        <v>1063</v>
      </c>
      <c r="O6" s="9">
        <v>2761</v>
      </c>
      <c r="P6" s="9">
        <v>1596</v>
      </c>
      <c r="Q6" s="9">
        <v>1165</v>
      </c>
      <c r="R6" s="9">
        <v>3322</v>
      </c>
      <c r="S6" s="9">
        <v>1932</v>
      </c>
      <c r="T6" s="9">
        <v>1390</v>
      </c>
      <c r="U6" s="9">
        <v>3905</v>
      </c>
      <c r="V6" s="9">
        <v>2192</v>
      </c>
      <c r="W6" s="9">
        <v>1713</v>
      </c>
    </row>
    <row r="7" spans="1:23" s="3" customFormat="1" ht="30.75" customHeight="1">
      <c r="A7" s="47"/>
      <c r="B7" s="6" t="s">
        <v>13</v>
      </c>
      <c r="C7" s="6">
        <f aca="true" t="shared" si="2" ref="C7:H7">C6/C5*100</f>
        <v>4.981010318287232</v>
      </c>
      <c r="D7" s="6">
        <f t="shared" si="2"/>
        <v>5.381639113612382</v>
      </c>
      <c r="E7" s="6">
        <f t="shared" si="2"/>
        <v>4.442693974005514</v>
      </c>
      <c r="F7" s="6">
        <f t="shared" si="2"/>
        <v>6.230385822410929</v>
      </c>
      <c r="G7" s="6">
        <f t="shared" si="2"/>
        <v>6.354897375941803</v>
      </c>
      <c r="H7" s="6">
        <f t="shared" si="2"/>
        <v>6.049634155540469</v>
      </c>
      <c r="I7" s="6">
        <v>6.3</v>
      </c>
      <c r="J7" s="6">
        <v>5.9</v>
      </c>
      <c r="K7" s="6">
        <v>6.9</v>
      </c>
      <c r="L7" s="6">
        <v>7</v>
      </c>
      <c r="M7" s="6">
        <v>6.4</v>
      </c>
      <c r="N7" s="6">
        <v>8.1</v>
      </c>
      <c r="O7" s="6">
        <v>8.7</v>
      </c>
      <c r="P7" s="6">
        <v>8</v>
      </c>
      <c r="Q7" s="6">
        <v>9.9</v>
      </c>
      <c r="R7" s="6">
        <v>10.9</v>
      </c>
      <c r="S7" s="6">
        <v>9.9</v>
      </c>
      <c r="T7" s="6">
        <v>12.7</v>
      </c>
      <c r="U7" s="6">
        <v>13.8</v>
      </c>
      <c r="V7" s="6">
        <v>12.3</v>
      </c>
      <c r="W7" s="6">
        <v>16.4</v>
      </c>
    </row>
    <row r="8" spans="1:23" ht="30.75" customHeight="1">
      <c r="A8" s="47"/>
      <c r="B8" s="5" t="s">
        <v>14</v>
      </c>
      <c r="C8" s="5">
        <f>D8+E8</f>
        <v>1461</v>
      </c>
      <c r="D8" s="5">
        <v>903</v>
      </c>
      <c r="E8" s="5">
        <v>558</v>
      </c>
      <c r="F8" s="5">
        <f>G8+H8</f>
        <v>2012</v>
      </c>
      <c r="G8" s="5">
        <v>1214</v>
      </c>
      <c r="H8" s="5">
        <v>798</v>
      </c>
      <c r="I8" s="5">
        <v>2143</v>
      </c>
      <c r="J8" s="5">
        <v>1231</v>
      </c>
      <c r="K8" s="5">
        <v>912</v>
      </c>
      <c r="L8" s="5">
        <v>2477</v>
      </c>
      <c r="M8" s="5">
        <v>1422</v>
      </c>
      <c r="N8" s="5">
        <v>1055</v>
      </c>
      <c r="O8" s="5">
        <v>2735</v>
      </c>
      <c r="P8" s="5">
        <v>1574</v>
      </c>
      <c r="Q8" s="5">
        <v>1161</v>
      </c>
      <c r="R8" s="5">
        <v>3297</v>
      </c>
      <c r="S8" s="5">
        <v>1910</v>
      </c>
      <c r="T8" s="5">
        <v>1387</v>
      </c>
      <c r="U8" s="5">
        <v>3880</v>
      </c>
      <c r="V8" s="5">
        <v>2171</v>
      </c>
      <c r="W8" s="5">
        <v>1709</v>
      </c>
    </row>
    <row r="9" spans="1:23" ht="30.75" customHeight="1">
      <c r="A9" s="47"/>
      <c r="B9" s="5" t="s">
        <v>15</v>
      </c>
      <c r="C9" s="5">
        <f>SUM(D9:E9)</f>
        <v>12</v>
      </c>
      <c r="D9" s="5">
        <v>10</v>
      </c>
      <c r="E9" s="7">
        <v>2</v>
      </c>
      <c r="F9" s="5">
        <v>3</v>
      </c>
      <c r="G9" s="5">
        <v>3</v>
      </c>
      <c r="H9" s="7" t="s">
        <v>29</v>
      </c>
      <c r="I9" s="5">
        <v>10</v>
      </c>
      <c r="J9" s="5">
        <v>8</v>
      </c>
      <c r="K9" s="5">
        <v>2</v>
      </c>
      <c r="L9" s="5">
        <v>15</v>
      </c>
      <c r="M9" s="5">
        <v>11</v>
      </c>
      <c r="N9" s="5">
        <v>4</v>
      </c>
      <c r="O9" s="5">
        <v>16</v>
      </c>
      <c r="P9" s="5">
        <v>14</v>
      </c>
      <c r="Q9" s="5">
        <v>2</v>
      </c>
      <c r="R9" s="5">
        <v>16</v>
      </c>
      <c r="S9" s="5">
        <v>14</v>
      </c>
      <c r="T9" s="5">
        <v>2</v>
      </c>
      <c r="U9" s="5">
        <v>13</v>
      </c>
      <c r="V9" s="5">
        <v>12</v>
      </c>
      <c r="W9" s="5">
        <v>1</v>
      </c>
    </row>
    <row r="10" spans="1:23" ht="30.75" customHeight="1">
      <c r="A10" s="48"/>
      <c r="B10" s="5" t="s">
        <v>30</v>
      </c>
      <c r="C10" s="5">
        <f>D10+E10</f>
        <v>9</v>
      </c>
      <c r="D10" s="5">
        <v>5</v>
      </c>
      <c r="E10" s="5">
        <v>4</v>
      </c>
      <c r="F10" s="5">
        <f>G10+H10</f>
        <v>10</v>
      </c>
      <c r="G10" s="5">
        <v>6</v>
      </c>
      <c r="H10" s="5">
        <v>4</v>
      </c>
      <c r="I10" s="5">
        <v>9</v>
      </c>
      <c r="J10" s="5">
        <v>5</v>
      </c>
      <c r="K10" s="5">
        <v>4</v>
      </c>
      <c r="L10" s="5">
        <v>11</v>
      </c>
      <c r="M10" s="5">
        <v>7</v>
      </c>
      <c r="N10" s="5">
        <v>4</v>
      </c>
      <c r="O10" s="5">
        <v>10</v>
      </c>
      <c r="P10" s="5">
        <v>8</v>
      </c>
      <c r="Q10" s="5">
        <v>2</v>
      </c>
      <c r="R10" s="5">
        <v>9</v>
      </c>
      <c r="S10" s="5">
        <v>8</v>
      </c>
      <c r="T10" s="5">
        <v>1</v>
      </c>
      <c r="U10" s="5">
        <v>12</v>
      </c>
      <c r="V10" s="5">
        <v>9</v>
      </c>
      <c r="W10" s="5">
        <v>3</v>
      </c>
    </row>
    <row r="11" spans="1:23" ht="30.75" customHeight="1">
      <c r="A11" s="44" t="s">
        <v>16</v>
      </c>
      <c r="B11" s="9" t="s">
        <v>17</v>
      </c>
      <c r="C11" s="9">
        <f aca="true" t="shared" si="3" ref="C11:K11">SUM(C13:C15)</f>
        <v>5888</v>
      </c>
      <c r="D11" s="9">
        <f t="shared" si="3"/>
        <v>4470</v>
      </c>
      <c r="E11" s="9">
        <f t="shared" si="3"/>
        <v>1418</v>
      </c>
      <c r="F11" s="9">
        <f t="shared" si="3"/>
        <v>7493</v>
      </c>
      <c r="G11" s="9">
        <f t="shared" si="3"/>
        <v>5785</v>
      </c>
      <c r="H11" s="9">
        <f t="shared" si="3"/>
        <v>1708</v>
      </c>
      <c r="I11" s="9">
        <f t="shared" si="3"/>
        <v>9275</v>
      </c>
      <c r="J11" s="9">
        <f t="shared" si="3"/>
        <v>7193</v>
      </c>
      <c r="K11" s="9">
        <f t="shared" si="3"/>
        <v>2082</v>
      </c>
      <c r="L11" s="9">
        <v>10690</v>
      </c>
      <c r="M11" s="9">
        <v>8431</v>
      </c>
      <c r="N11" s="9">
        <v>2259</v>
      </c>
      <c r="O11" s="9">
        <v>9088</v>
      </c>
      <c r="P11" s="9">
        <v>6906</v>
      </c>
      <c r="Q11" s="9">
        <v>2182</v>
      </c>
      <c r="R11" s="9">
        <v>8518</v>
      </c>
      <c r="S11" s="9">
        <v>6392</v>
      </c>
      <c r="T11" s="9">
        <v>2126</v>
      </c>
      <c r="U11" s="9">
        <v>7496</v>
      </c>
      <c r="V11" s="9">
        <v>5510</v>
      </c>
      <c r="W11" s="9">
        <v>1986</v>
      </c>
    </row>
    <row r="12" spans="1:23" s="3" customFormat="1" ht="30.75" customHeight="1">
      <c r="A12" s="44"/>
      <c r="B12" s="6" t="s">
        <v>18</v>
      </c>
      <c r="C12" s="6">
        <f aca="true" t="shared" si="4" ref="C12:H12">C11/C5*100</f>
        <v>19.789601048633752</v>
      </c>
      <c r="D12" s="6">
        <f t="shared" si="4"/>
        <v>26.204713330988394</v>
      </c>
      <c r="E12" s="6">
        <f t="shared" si="4"/>
        <v>11.169751870815281</v>
      </c>
      <c r="F12" s="6">
        <f t="shared" si="4"/>
        <v>23.05396590979017</v>
      </c>
      <c r="G12" s="6">
        <f t="shared" si="4"/>
        <v>30.059755780722263</v>
      </c>
      <c r="H12" s="6">
        <f t="shared" si="4"/>
        <v>12.883759523270724</v>
      </c>
      <c r="I12" s="6">
        <v>27</v>
      </c>
      <c r="J12" s="6">
        <v>34.3</v>
      </c>
      <c r="K12" s="6">
        <v>15.6</v>
      </c>
      <c r="L12" s="6">
        <v>30</v>
      </c>
      <c r="M12" s="6">
        <v>37.6</v>
      </c>
      <c r="N12" s="6">
        <v>17.1</v>
      </c>
      <c r="O12" s="6">
        <v>28.6</v>
      </c>
      <c r="P12" s="6">
        <v>34.5</v>
      </c>
      <c r="Q12" s="6">
        <v>18.5</v>
      </c>
      <c r="R12" s="6">
        <v>28</v>
      </c>
      <c r="S12" s="6">
        <v>32.9</v>
      </c>
      <c r="T12" s="6">
        <v>19.4</v>
      </c>
      <c r="U12" s="6">
        <v>26.5</v>
      </c>
      <c r="V12" s="6">
        <v>30.8</v>
      </c>
      <c r="W12" s="6">
        <v>19</v>
      </c>
    </row>
    <row r="13" spans="1:23" ht="30.75" customHeight="1">
      <c r="A13" s="44"/>
      <c r="B13" s="5" t="s">
        <v>19</v>
      </c>
      <c r="C13" s="5">
        <f>D13+E13</f>
        <v>0</v>
      </c>
      <c r="D13" s="5">
        <v>0</v>
      </c>
      <c r="E13" s="7">
        <v>0</v>
      </c>
      <c r="F13" s="5">
        <v>2</v>
      </c>
      <c r="G13" s="5">
        <v>2</v>
      </c>
      <c r="H13" s="7" t="s">
        <v>20</v>
      </c>
      <c r="I13" s="5">
        <v>5</v>
      </c>
      <c r="J13" s="5">
        <v>5</v>
      </c>
      <c r="K13" s="7" t="s">
        <v>20</v>
      </c>
      <c r="L13" s="5">
        <v>2</v>
      </c>
      <c r="M13" s="5">
        <v>2</v>
      </c>
      <c r="N13" s="5" t="s">
        <v>21</v>
      </c>
      <c r="O13" s="5" t="s">
        <v>21</v>
      </c>
      <c r="P13" s="5" t="s">
        <v>21</v>
      </c>
      <c r="Q13" s="5" t="s">
        <v>21</v>
      </c>
      <c r="R13" s="5">
        <v>2</v>
      </c>
      <c r="S13" s="5">
        <v>2</v>
      </c>
      <c r="T13" s="5" t="s">
        <v>21</v>
      </c>
      <c r="U13" s="5">
        <v>3</v>
      </c>
      <c r="V13" s="5">
        <v>3</v>
      </c>
      <c r="W13" s="5" t="s">
        <v>21</v>
      </c>
    </row>
    <row r="14" spans="1:23" ht="30.75" customHeight="1">
      <c r="A14" s="44"/>
      <c r="B14" s="5" t="s">
        <v>22</v>
      </c>
      <c r="C14" s="5">
        <f>D14+E14</f>
        <v>1630</v>
      </c>
      <c r="D14" s="5">
        <v>1397</v>
      </c>
      <c r="E14" s="5">
        <v>233</v>
      </c>
      <c r="F14" s="5">
        <f>G14+H14</f>
        <v>2140</v>
      </c>
      <c r="G14" s="5">
        <v>1848</v>
      </c>
      <c r="H14" s="5">
        <v>292</v>
      </c>
      <c r="I14" s="5">
        <v>2478</v>
      </c>
      <c r="J14" s="5">
        <v>2148</v>
      </c>
      <c r="K14" s="5">
        <v>330</v>
      </c>
      <c r="L14" s="5">
        <v>2754</v>
      </c>
      <c r="M14" s="5">
        <v>2389</v>
      </c>
      <c r="N14" s="5">
        <v>365</v>
      </c>
      <c r="O14" s="5">
        <v>2229</v>
      </c>
      <c r="P14" s="5">
        <v>1949</v>
      </c>
      <c r="Q14" s="5">
        <v>280</v>
      </c>
      <c r="R14" s="5">
        <v>2060</v>
      </c>
      <c r="S14" s="5">
        <v>1835</v>
      </c>
      <c r="T14" s="5">
        <v>225</v>
      </c>
      <c r="U14" s="5">
        <v>2056</v>
      </c>
      <c r="V14" s="5">
        <v>1871</v>
      </c>
      <c r="W14" s="5">
        <v>185</v>
      </c>
    </row>
    <row r="15" spans="1:23" ht="30.75" customHeight="1">
      <c r="A15" s="44"/>
      <c r="B15" s="5" t="s">
        <v>23</v>
      </c>
      <c r="C15" s="5">
        <f>D15+E15</f>
        <v>4258</v>
      </c>
      <c r="D15" s="5">
        <v>3073</v>
      </c>
      <c r="E15" s="5">
        <v>1185</v>
      </c>
      <c r="F15" s="5">
        <f>G15+H15</f>
        <v>5351</v>
      </c>
      <c r="G15" s="5">
        <v>3935</v>
      </c>
      <c r="H15" s="5">
        <v>1416</v>
      </c>
      <c r="I15" s="5">
        <v>6792</v>
      </c>
      <c r="J15" s="5">
        <v>5040</v>
      </c>
      <c r="K15" s="5">
        <v>1752</v>
      </c>
      <c r="L15" s="5">
        <v>7934</v>
      </c>
      <c r="M15" s="5">
        <v>6040</v>
      </c>
      <c r="N15" s="5">
        <v>1894</v>
      </c>
      <c r="O15" s="5">
        <v>6859</v>
      </c>
      <c r="P15" s="5">
        <v>4957</v>
      </c>
      <c r="Q15" s="5">
        <v>1902</v>
      </c>
      <c r="R15" s="5">
        <v>6456</v>
      </c>
      <c r="S15" s="5">
        <v>4555</v>
      </c>
      <c r="T15" s="5">
        <v>1901</v>
      </c>
      <c r="U15" s="5">
        <v>5437</v>
      </c>
      <c r="V15" s="5">
        <v>3636</v>
      </c>
      <c r="W15" s="5">
        <v>1801</v>
      </c>
    </row>
    <row r="16" spans="1:23" ht="30.75" customHeight="1">
      <c r="A16" s="44" t="s">
        <v>24</v>
      </c>
      <c r="B16" s="9" t="s">
        <v>31</v>
      </c>
      <c r="C16" s="9">
        <f aca="true" t="shared" si="5" ref="C16:K16">SUM(C18:C24)</f>
        <v>21011</v>
      </c>
      <c r="D16" s="9">
        <f t="shared" si="5"/>
        <v>10920</v>
      </c>
      <c r="E16" s="9">
        <f t="shared" si="5"/>
        <v>10091</v>
      </c>
      <c r="F16" s="9">
        <f t="shared" si="5"/>
        <v>22464</v>
      </c>
      <c r="G16" s="9">
        <f t="shared" si="5"/>
        <v>11937</v>
      </c>
      <c r="H16" s="9">
        <f t="shared" si="5"/>
        <v>10527</v>
      </c>
      <c r="I16" s="9">
        <f t="shared" si="5"/>
        <v>22642</v>
      </c>
      <c r="J16" s="9">
        <f t="shared" si="5"/>
        <v>12400</v>
      </c>
      <c r="K16" s="9">
        <f t="shared" si="5"/>
        <v>10242</v>
      </c>
      <c r="L16" s="9">
        <v>22278</v>
      </c>
      <c r="M16" s="9">
        <v>12480</v>
      </c>
      <c r="N16" s="9">
        <v>9798</v>
      </c>
      <c r="O16" s="9">
        <v>19915</v>
      </c>
      <c r="P16" s="9">
        <v>11486</v>
      </c>
      <c r="Q16" s="9">
        <v>8429</v>
      </c>
      <c r="R16" s="9">
        <v>18494</v>
      </c>
      <c r="S16" s="9">
        <v>11082</v>
      </c>
      <c r="T16" s="9">
        <v>7412</v>
      </c>
      <c r="U16" s="9">
        <v>16778</v>
      </c>
      <c r="V16" s="9">
        <v>10111</v>
      </c>
      <c r="W16" s="9">
        <v>6667</v>
      </c>
    </row>
    <row r="17" spans="1:23" s="3" customFormat="1" ht="30.75" customHeight="1">
      <c r="A17" s="44"/>
      <c r="B17" s="6" t="s">
        <v>32</v>
      </c>
      <c r="C17" s="6">
        <f aca="true" t="shared" si="6" ref="C17:H17">C16/C5*100</f>
        <v>70.61808893220851</v>
      </c>
      <c r="D17" s="6">
        <f t="shared" si="6"/>
        <v>64.01688357368977</v>
      </c>
      <c r="E17" s="6">
        <f t="shared" si="6"/>
        <v>79.48798739661284</v>
      </c>
      <c r="F17" s="6">
        <f t="shared" si="6"/>
        <v>69.11574672327858</v>
      </c>
      <c r="G17" s="6">
        <f t="shared" si="6"/>
        <v>62.026500389711615</v>
      </c>
      <c r="H17" s="6">
        <f t="shared" si="6"/>
        <v>79.4071056800181</v>
      </c>
      <c r="I17" s="6">
        <v>65.9</v>
      </c>
      <c r="J17" s="6">
        <v>59.1</v>
      </c>
      <c r="K17" s="6">
        <v>76.6</v>
      </c>
      <c r="L17" s="6">
        <v>62.6</v>
      </c>
      <c r="M17" s="6">
        <v>55.7</v>
      </c>
      <c r="N17" s="6">
        <v>74.3</v>
      </c>
      <c r="O17" s="6">
        <v>62.6</v>
      </c>
      <c r="P17" s="6">
        <v>57.4</v>
      </c>
      <c r="Q17" s="6">
        <v>71.4</v>
      </c>
      <c r="R17" s="6">
        <v>60.8</v>
      </c>
      <c r="S17" s="6">
        <v>57</v>
      </c>
      <c r="T17" s="6">
        <v>67.6</v>
      </c>
      <c r="U17" s="6">
        <v>59.3</v>
      </c>
      <c r="V17" s="6">
        <v>56.6</v>
      </c>
      <c r="W17" s="6">
        <v>63.9</v>
      </c>
    </row>
    <row r="18" spans="1:23" ht="30.75" customHeight="1">
      <c r="A18" s="44"/>
      <c r="B18" s="5" t="s">
        <v>33</v>
      </c>
      <c r="C18" s="5">
        <f>D18+E18</f>
        <v>122</v>
      </c>
      <c r="D18" s="5">
        <v>107</v>
      </c>
      <c r="E18" s="5">
        <v>15</v>
      </c>
      <c r="F18" s="5">
        <f aca="true" t="shared" si="7" ref="F18:F25">G18+H18</f>
        <v>124</v>
      </c>
      <c r="G18" s="5">
        <v>116</v>
      </c>
      <c r="H18" s="5">
        <v>8</v>
      </c>
      <c r="I18" s="5">
        <v>165</v>
      </c>
      <c r="J18" s="5">
        <v>146</v>
      </c>
      <c r="K18" s="5">
        <v>19</v>
      </c>
      <c r="L18" s="5">
        <v>166</v>
      </c>
      <c r="M18" s="5">
        <v>146</v>
      </c>
      <c r="N18" s="5">
        <v>20</v>
      </c>
      <c r="O18" s="5">
        <v>169</v>
      </c>
      <c r="P18" s="5">
        <v>152</v>
      </c>
      <c r="Q18" s="5">
        <v>17</v>
      </c>
      <c r="R18" s="5">
        <v>190</v>
      </c>
      <c r="S18" s="5">
        <v>172</v>
      </c>
      <c r="T18" s="5">
        <v>18</v>
      </c>
      <c r="U18" s="5">
        <v>193</v>
      </c>
      <c r="V18" s="5">
        <v>176</v>
      </c>
      <c r="W18" s="5">
        <v>17</v>
      </c>
    </row>
    <row r="19" spans="1:23" ht="30.75" customHeight="1">
      <c r="A19" s="44"/>
      <c r="B19" s="5" t="s">
        <v>34</v>
      </c>
      <c r="C19" s="5">
        <v>1648</v>
      </c>
      <c r="D19" s="5">
        <v>1086</v>
      </c>
      <c r="E19" s="5">
        <v>311</v>
      </c>
      <c r="F19" s="5">
        <f t="shared" si="7"/>
        <v>1747</v>
      </c>
      <c r="G19" s="5">
        <v>1387</v>
      </c>
      <c r="H19" s="5">
        <v>360</v>
      </c>
      <c r="I19" s="5">
        <v>1662</v>
      </c>
      <c r="J19" s="5">
        <v>1353</v>
      </c>
      <c r="K19" s="5">
        <v>309</v>
      </c>
      <c r="L19" s="5">
        <v>1616</v>
      </c>
      <c r="M19" s="5">
        <v>1358</v>
      </c>
      <c r="N19" s="5">
        <v>258</v>
      </c>
      <c r="O19" s="5">
        <v>1313</v>
      </c>
      <c r="P19" s="5">
        <v>1120</v>
      </c>
      <c r="Q19" s="5">
        <v>193</v>
      </c>
      <c r="R19" s="5">
        <v>1190</v>
      </c>
      <c r="S19" s="5">
        <v>1054</v>
      </c>
      <c r="T19" s="5">
        <v>136</v>
      </c>
      <c r="U19" s="5">
        <v>1225</v>
      </c>
      <c r="V19" s="5">
        <v>1089</v>
      </c>
      <c r="W19" s="5">
        <v>136</v>
      </c>
    </row>
    <row r="20" spans="1:23" ht="30.75" customHeight="1">
      <c r="A20" s="44"/>
      <c r="B20" s="5" t="s">
        <v>35</v>
      </c>
      <c r="C20" s="5">
        <f>D20+E20</f>
        <v>4560</v>
      </c>
      <c r="D20" s="5">
        <v>2218</v>
      </c>
      <c r="E20" s="5">
        <v>2342</v>
      </c>
      <c r="F20" s="5">
        <f t="shared" si="7"/>
        <v>7136</v>
      </c>
      <c r="G20" s="5">
        <v>3554</v>
      </c>
      <c r="H20" s="5">
        <v>3582</v>
      </c>
      <c r="I20" s="5">
        <v>6864</v>
      </c>
      <c r="J20" s="5">
        <v>3481</v>
      </c>
      <c r="K20" s="5">
        <v>3383</v>
      </c>
      <c r="L20" s="5">
        <v>7101</v>
      </c>
      <c r="M20" s="5">
        <v>3815</v>
      </c>
      <c r="N20" s="5">
        <v>3286</v>
      </c>
      <c r="O20" s="5">
        <v>6509</v>
      </c>
      <c r="P20" s="5">
        <v>3548</v>
      </c>
      <c r="Q20" s="5">
        <v>2961</v>
      </c>
      <c r="R20" s="5">
        <v>6062</v>
      </c>
      <c r="S20" s="5">
        <v>3516</v>
      </c>
      <c r="T20" s="5">
        <v>2546</v>
      </c>
      <c r="U20" s="5">
        <v>5513</v>
      </c>
      <c r="V20" s="5">
        <v>3160</v>
      </c>
      <c r="W20" s="5">
        <v>2353</v>
      </c>
    </row>
    <row r="21" spans="1:23" ht="30.75" customHeight="1">
      <c r="A21" s="44"/>
      <c r="B21" s="5" t="s">
        <v>36</v>
      </c>
      <c r="C21" s="5">
        <f>D21+E21</f>
        <v>501</v>
      </c>
      <c r="D21" s="5">
        <v>229</v>
      </c>
      <c r="E21" s="5">
        <v>272</v>
      </c>
      <c r="F21" s="5">
        <f t="shared" si="7"/>
        <v>561</v>
      </c>
      <c r="G21" s="5">
        <v>274</v>
      </c>
      <c r="H21" s="5">
        <v>287</v>
      </c>
      <c r="I21" s="5">
        <v>695</v>
      </c>
      <c r="J21" s="5">
        <v>343</v>
      </c>
      <c r="K21" s="5">
        <v>352</v>
      </c>
      <c r="L21" s="5">
        <v>861</v>
      </c>
      <c r="M21" s="5">
        <v>428</v>
      </c>
      <c r="N21" s="5">
        <v>433</v>
      </c>
      <c r="O21" s="5">
        <v>753</v>
      </c>
      <c r="P21" s="5">
        <v>372</v>
      </c>
      <c r="Q21" s="5">
        <v>381</v>
      </c>
      <c r="R21" s="5">
        <v>680</v>
      </c>
      <c r="S21" s="5">
        <v>378</v>
      </c>
      <c r="T21" s="5">
        <v>302</v>
      </c>
      <c r="U21" s="5">
        <v>737</v>
      </c>
      <c r="V21" s="5">
        <v>397</v>
      </c>
      <c r="W21" s="5">
        <v>340</v>
      </c>
    </row>
    <row r="22" spans="1:23" ht="30.75" customHeight="1">
      <c r="A22" s="44"/>
      <c r="B22" s="5" t="s">
        <v>37</v>
      </c>
      <c r="C22" s="5">
        <f>D22+E22</f>
        <v>339</v>
      </c>
      <c r="D22" s="5">
        <v>232</v>
      </c>
      <c r="E22" s="5">
        <v>107</v>
      </c>
      <c r="F22" s="5">
        <f t="shared" si="7"/>
        <v>267</v>
      </c>
      <c r="G22" s="5">
        <v>184</v>
      </c>
      <c r="H22" s="5">
        <v>83</v>
      </c>
      <c r="I22" s="5">
        <v>232</v>
      </c>
      <c r="J22" s="5">
        <v>145</v>
      </c>
      <c r="K22" s="5">
        <v>87</v>
      </c>
      <c r="L22" s="5">
        <v>223</v>
      </c>
      <c r="M22" s="5">
        <v>157</v>
      </c>
      <c r="N22" s="5">
        <v>66</v>
      </c>
      <c r="O22" s="5">
        <v>202</v>
      </c>
      <c r="P22" s="5">
        <v>145</v>
      </c>
      <c r="Q22" s="5">
        <v>57</v>
      </c>
      <c r="R22" s="5">
        <v>129</v>
      </c>
      <c r="S22" s="5">
        <v>90</v>
      </c>
      <c r="T22" s="5">
        <v>39</v>
      </c>
      <c r="U22" s="5">
        <v>124</v>
      </c>
      <c r="V22" s="5">
        <v>98</v>
      </c>
      <c r="W22" s="5">
        <v>26</v>
      </c>
    </row>
    <row r="23" spans="1:23" ht="30.75" customHeight="1">
      <c r="A23" s="44"/>
      <c r="B23" s="5" t="s">
        <v>38</v>
      </c>
      <c r="C23" s="5">
        <v>13011</v>
      </c>
      <c r="D23" s="5">
        <v>6419</v>
      </c>
      <c r="E23" s="5">
        <v>6843</v>
      </c>
      <c r="F23" s="5">
        <f t="shared" si="7"/>
        <v>11646</v>
      </c>
      <c r="G23" s="5">
        <v>5660</v>
      </c>
      <c r="H23" s="5">
        <v>5986</v>
      </c>
      <c r="I23" s="5">
        <v>12014</v>
      </c>
      <c r="J23" s="5">
        <v>6126</v>
      </c>
      <c r="K23" s="5">
        <v>5888</v>
      </c>
      <c r="L23" s="5">
        <v>11309</v>
      </c>
      <c r="M23" s="5">
        <v>5742</v>
      </c>
      <c r="N23" s="5">
        <v>5567</v>
      </c>
      <c r="O23" s="5">
        <v>10092</v>
      </c>
      <c r="P23" s="5">
        <v>5414</v>
      </c>
      <c r="Q23" s="5">
        <v>4678</v>
      </c>
      <c r="R23" s="5">
        <v>9353</v>
      </c>
      <c r="S23" s="5">
        <v>5135</v>
      </c>
      <c r="T23" s="5">
        <v>4218</v>
      </c>
      <c r="U23" s="5">
        <v>8118</v>
      </c>
      <c r="V23" s="5">
        <v>4501</v>
      </c>
      <c r="W23" s="5">
        <v>3617</v>
      </c>
    </row>
    <row r="24" spans="1:23" ht="30.75" customHeight="1">
      <c r="A24" s="44"/>
      <c r="B24" s="5" t="s">
        <v>39</v>
      </c>
      <c r="C24" s="5">
        <f>D24+E24</f>
        <v>830</v>
      </c>
      <c r="D24" s="5">
        <v>629</v>
      </c>
      <c r="E24" s="5">
        <v>201</v>
      </c>
      <c r="F24" s="5">
        <f t="shared" si="7"/>
        <v>983</v>
      </c>
      <c r="G24" s="5">
        <v>762</v>
      </c>
      <c r="H24" s="5">
        <v>221</v>
      </c>
      <c r="I24" s="5">
        <v>1010</v>
      </c>
      <c r="J24" s="5">
        <v>806</v>
      </c>
      <c r="K24" s="5">
        <v>204</v>
      </c>
      <c r="L24" s="5">
        <v>1002</v>
      </c>
      <c r="M24" s="5">
        <v>834</v>
      </c>
      <c r="N24" s="5">
        <v>168</v>
      </c>
      <c r="O24" s="5">
        <v>877</v>
      </c>
      <c r="P24" s="5">
        <v>735</v>
      </c>
      <c r="Q24" s="5">
        <v>142</v>
      </c>
      <c r="R24" s="5">
        <v>890</v>
      </c>
      <c r="S24" s="5">
        <v>737</v>
      </c>
      <c r="T24" s="5">
        <v>153</v>
      </c>
      <c r="U24" s="5">
        <v>868</v>
      </c>
      <c r="V24" s="5">
        <v>690</v>
      </c>
      <c r="W24" s="5">
        <v>178</v>
      </c>
    </row>
    <row r="25" spans="1:23" ht="30.75" customHeight="1">
      <c r="A25" s="5" t="s">
        <v>40</v>
      </c>
      <c r="B25" s="5"/>
      <c r="C25" s="5">
        <f>D25+E25</f>
        <v>1372</v>
      </c>
      <c r="D25" s="5">
        <v>750</v>
      </c>
      <c r="E25" s="5">
        <v>622</v>
      </c>
      <c r="F25" s="5">
        <f t="shared" si="7"/>
        <v>520</v>
      </c>
      <c r="G25" s="5">
        <v>300</v>
      </c>
      <c r="H25" s="5">
        <v>220</v>
      </c>
      <c r="I25" s="5">
        <v>258</v>
      </c>
      <c r="J25" s="5">
        <v>131</v>
      </c>
      <c r="K25" s="5">
        <v>127</v>
      </c>
      <c r="L25" s="5">
        <v>128</v>
      </c>
      <c r="M25" s="5">
        <v>65</v>
      </c>
      <c r="N25" s="5">
        <v>63</v>
      </c>
      <c r="O25" s="5">
        <v>53</v>
      </c>
      <c r="P25" s="5">
        <v>27</v>
      </c>
      <c r="Q25" s="5">
        <v>26</v>
      </c>
      <c r="R25" s="5">
        <v>73</v>
      </c>
      <c r="S25" s="5">
        <v>33</v>
      </c>
      <c r="T25" s="5">
        <v>40</v>
      </c>
      <c r="U25" s="5">
        <v>128</v>
      </c>
      <c r="V25" s="5">
        <v>65</v>
      </c>
      <c r="W25" s="5">
        <v>63</v>
      </c>
    </row>
  </sheetData>
  <sheetProtection/>
  <mergeCells count="11">
    <mergeCell ref="C2:E2"/>
    <mergeCell ref="A16:A24"/>
    <mergeCell ref="R2:T2"/>
    <mergeCell ref="U2:W2"/>
    <mergeCell ref="A6:A10"/>
    <mergeCell ref="A11:A15"/>
    <mergeCell ref="A2:B3"/>
    <mergeCell ref="I2:K2"/>
    <mergeCell ref="L2:N2"/>
    <mergeCell ref="O2:Q2"/>
    <mergeCell ref="F2:H2"/>
  </mergeCells>
  <printOptions/>
  <pageMargins left="0.85" right="0.22" top="1" bottom="1" header="0.512" footer="0.51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K33" sqref="K33"/>
    </sheetView>
  </sheetViews>
  <sheetFormatPr defaultColWidth="9.00390625" defaultRowHeight="13.5"/>
  <cols>
    <col min="1" max="1" width="4.50390625" style="2" customWidth="1"/>
    <col min="2" max="2" width="17.50390625" style="2" customWidth="1"/>
    <col min="3" max="11" width="8.375" style="2" customWidth="1"/>
    <col min="12" max="16384" width="9.00390625" style="2" customWidth="1"/>
  </cols>
  <sheetData>
    <row r="1" spans="1:11" ht="26.25" customHeight="1">
      <c r="A1" s="12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45" t="s">
        <v>1</v>
      </c>
      <c r="B2" s="45"/>
      <c r="C2" s="45" t="s">
        <v>27</v>
      </c>
      <c r="D2" s="45"/>
      <c r="E2" s="45"/>
      <c r="F2" s="45" t="s">
        <v>64</v>
      </c>
      <c r="G2" s="45"/>
      <c r="H2" s="45"/>
      <c r="I2" s="45" t="s">
        <v>65</v>
      </c>
      <c r="J2" s="45"/>
      <c r="K2" s="45"/>
    </row>
    <row r="3" spans="1:11" ht="13.5">
      <c r="A3" s="45"/>
      <c r="B3" s="45"/>
      <c r="C3" s="4" t="s">
        <v>7</v>
      </c>
      <c r="D3" s="13" t="s">
        <v>8</v>
      </c>
      <c r="E3" s="18" t="s">
        <v>9</v>
      </c>
      <c r="F3" s="4" t="s">
        <v>0</v>
      </c>
      <c r="G3" s="13" t="s">
        <v>8</v>
      </c>
      <c r="H3" s="18" t="s">
        <v>9</v>
      </c>
      <c r="I3" s="4" t="s">
        <v>0</v>
      </c>
      <c r="J3" s="13" t="s">
        <v>8</v>
      </c>
      <c r="K3" s="18" t="s">
        <v>9</v>
      </c>
    </row>
    <row r="4" spans="1:11" ht="24" customHeight="1">
      <c r="A4" s="8" t="s">
        <v>10</v>
      </c>
      <c r="B4" s="8"/>
      <c r="C4" s="8">
        <f>SUM(D4:E4)</f>
        <v>69178</v>
      </c>
      <c r="D4" s="14">
        <v>33781</v>
      </c>
      <c r="E4" s="19">
        <v>35397</v>
      </c>
      <c r="F4" s="8">
        <f>SUM(G4:H4)</f>
        <v>67398</v>
      </c>
      <c r="G4" s="14">
        <v>32993</v>
      </c>
      <c r="H4" s="19">
        <v>34405</v>
      </c>
      <c r="I4" s="8">
        <f>SUM(J4:K4)</f>
        <v>0</v>
      </c>
      <c r="J4" s="14"/>
      <c r="K4" s="19"/>
    </row>
    <row r="5" spans="1:11" ht="24" customHeight="1">
      <c r="A5" s="8" t="s">
        <v>11</v>
      </c>
      <c r="B5" s="8"/>
      <c r="C5" s="8">
        <f aca="true" t="shared" si="0" ref="C5:H5">C6+C11+C16+C32</f>
        <v>29753</v>
      </c>
      <c r="D5" s="14">
        <f t="shared" si="0"/>
        <v>17058</v>
      </c>
      <c r="E5" s="19">
        <f t="shared" si="0"/>
        <v>12695</v>
      </c>
      <c r="F5" s="8">
        <f t="shared" si="0"/>
        <v>30453</v>
      </c>
      <c r="G5" s="14">
        <f t="shared" si="0"/>
        <v>17073</v>
      </c>
      <c r="H5" s="19">
        <f t="shared" si="0"/>
        <v>13380</v>
      </c>
      <c r="I5" s="8">
        <f>I6+I11+I16+I32</f>
        <v>29736</v>
      </c>
      <c r="J5" s="14">
        <f>J6+J11+J16+J32</f>
        <v>16359</v>
      </c>
      <c r="K5" s="19">
        <f>K6+K11+K16+K32</f>
        <v>13377</v>
      </c>
    </row>
    <row r="6" spans="1:11" ht="24" customHeight="1">
      <c r="A6" s="46" t="s">
        <v>12</v>
      </c>
      <c r="B6" s="10" t="s">
        <v>45</v>
      </c>
      <c r="C6" s="9">
        <f aca="true" t="shared" si="1" ref="C6:H6">SUM(C8:C10)</f>
        <v>1482</v>
      </c>
      <c r="D6" s="15">
        <f t="shared" si="1"/>
        <v>918</v>
      </c>
      <c r="E6" s="20">
        <f t="shared" si="1"/>
        <v>564</v>
      </c>
      <c r="F6" s="9">
        <f t="shared" si="1"/>
        <v>1289</v>
      </c>
      <c r="G6" s="15">
        <f t="shared" si="1"/>
        <v>798</v>
      </c>
      <c r="H6" s="20">
        <f t="shared" si="1"/>
        <v>491</v>
      </c>
      <c r="I6" s="9">
        <f>SUM(I8:I10)</f>
        <v>1184</v>
      </c>
      <c r="J6" s="15">
        <f>SUM(J8:J10)</f>
        <v>741</v>
      </c>
      <c r="K6" s="20">
        <f>SUM(K8:K10)</f>
        <v>443</v>
      </c>
    </row>
    <row r="7" spans="1:11" s="3" customFormat="1" ht="24" customHeight="1">
      <c r="A7" s="47"/>
      <c r="B7" s="11" t="s">
        <v>46</v>
      </c>
      <c r="C7" s="6">
        <f aca="true" t="shared" si="2" ref="C7:H7">C6/C5*100</f>
        <v>4.981010318287232</v>
      </c>
      <c r="D7" s="16">
        <f t="shared" si="2"/>
        <v>5.381639113612382</v>
      </c>
      <c r="E7" s="21">
        <f t="shared" si="2"/>
        <v>4.442693974005514</v>
      </c>
      <c r="F7" s="6">
        <f t="shared" si="2"/>
        <v>4.232752109808557</v>
      </c>
      <c r="G7" s="16">
        <f t="shared" si="2"/>
        <v>4.674046740467404</v>
      </c>
      <c r="H7" s="21">
        <f t="shared" si="2"/>
        <v>3.6696562032884907</v>
      </c>
      <c r="I7" s="6">
        <f>I6/I5*100</f>
        <v>3.9817056766209307</v>
      </c>
      <c r="J7" s="16">
        <f>J6/J5*100</f>
        <v>4.529616724738676</v>
      </c>
      <c r="K7" s="21">
        <f>K6/K5*100</f>
        <v>3.3116543320624956</v>
      </c>
    </row>
    <row r="8" spans="1:11" ht="24" customHeight="1">
      <c r="A8" s="47"/>
      <c r="B8" s="29" t="s">
        <v>47</v>
      </c>
      <c r="C8" s="32">
        <f>D8+E8</f>
        <v>1461</v>
      </c>
      <c r="D8" s="31">
        <v>903</v>
      </c>
      <c r="E8" s="27">
        <v>558</v>
      </c>
      <c r="F8" s="32">
        <f>G8+H8</f>
        <v>1272</v>
      </c>
      <c r="G8" s="31">
        <v>785</v>
      </c>
      <c r="H8" s="27">
        <v>487</v>
      </c>
      <c r="I8" s="32">
        <f>J8+K8</f>
        <v>1167</v>
      </c>
      <c r="J8" s="31">
        <v>728</v>
      </c>
      <c r="K8" s="27">
        <v>439</v>
      </c>
    </row>
    <row r="9" spans="1:11" ht="24" customHeight="1">
      <c r="A9" s="47"/>
      <c r="B9" s="30" t="s">
        <v>48</v>
      </c>
      <c r="C9" s="33">
        <f>SUM(D9:E9)</f>
        <v>12</v>
      </c>
      <c r="D9" s="34">
        <v>10</v>
      </c>
      <c r="E9" s="28">
        <v>2</v>
      </c>
      <c r="F9" s="33">
        <f>SUM(G9:H9)</f>
        <v>9</v>
      </c>
      <c r="G9" s="34">
        <v>8</v>
      </c>
      <c r="H9" s="28">
        <v>1</v>
      </c>
      <c r="I9" s="33">
        <f>SUM(J9:K9)</f>
        <v>9</v>
      </c>
      <c r="J9" s="34">
        <v>8</v>
      </c>
      <c r="K9" s="28">
        <v>1</v>
      </c>
    </row>
    <row r="10" spans="1:11" ht="24" customHeight="1">
      <c r="A10" s="48"/>
      <c r="B10" s="23" t="s">
        <v>49</v>
      </c>
      <c r="C10" s="24">
        <f>D10+E10</f>
        <v>9</v>
      </c>
      <c r="D10" s="25">
        <v>5</v>
      </c>
      <c r="E10" s="26">
        <v>4</v>
      </c>
      <c r="F10" s="24">
        <f>G10+H10</f>
        <v>8</v>
      </c>
      <c r="G10" s="25">
        <v>5</v>
      </c>
      <c r="H10" s="26">
        <v>3</v>
      </c>
      <c r="I10" s="24">
        <f>J10+K10</f>
        <v>8</v>
      </c>
      <c r="J10" s="25">
        <v>5</v>
      </c>
      <c r="K10" s="26">
        <v>3</v>
      </c>
    </row>
    <row r="11" spans="1:11" ht="24" customHeight="1">
      <c r="A11" s="44" t="s">
        <v>16</v>
      </c>
      <c r="B11" s="10" t="s">
        <v>45</v>
      </c>
      <c r="C11" s="9">
        <f aca="true" t="shared" si="3" ref="C11:H11">SUM(C13:C15)</f>
        <v>5888</v>
      </c>
      <c r="D11" s="15">
        <f t="shared" si="3"/>
        <v>4470</v>
      </c>
      <c r="E11" s="20">
        <f t="shared" si="3"/>
        <v>1418</v>
      </c>
      <c r="F11" s="9">
        <f t="shared" si="3"/>
        <v>6232</v>
      </c>
      <c r="G11" s="15">
        <f t="shared" si="3"/>
        <v>4637</v>
      </c>
      <c r="H11" s="20">
        <f t="shared" si="3"/>
        <v>1595</v>
      </c>
      <c r="I11" s="9">
        <f>SUM(I13:I15)</f>
        <v>6040</v>
      </c>
      <c r="J11" s="15">
        <f>SUM(J13:J15)</f>
        <v>4580</v>
      </c>
      <c r="K11" s="20">
        <f>SUM(K13:K15)</f>
        <v>1460</v>
      </c>
    </row>
    <row r="12" spans="1:11" s="3" customFormat="1" ht="24" customHeight="1">
      <c r="A12" s="44"/>
      <c r="B12" s="11" t="s">
        <v>46</v>
      </c>
      <c r="C12" s="6">
        <f aca="true" t="shared" si="4" ref="C12:H12">C11/C5*100</f>
        <v>19.789601048633752</v>
      </c>
      <c r="D12" s="16">
        <f t="shared" si="4"/>
        <v>26.204713330988394</v>
      </c>
      <c r="E12" s="21">
        <f t="shared" si="4"/>
        <v>11.169751870815281</v>
      </c>
      <c r="F12" s="6">
        <f t="shared" si="4"/>
        <v>20.464322070075198</v>
      </c>
      <c r="G12" s="16">
        <f t="shared" si="4"/>
        <v>27.159843027001703</v>
      </c>
      <c r="H12" s="21">
        <f t="shared" si="4"/>
        <v>11.920777279521674</v>
      </c>
      <c r="I12" s="6">
        <f>I11/I5*100</f>
        <v>20.312079634113534</v>
      </c>
      <c r="J12" s="16">
        <f>J11/J5*100</f>
        <v>27.996821321596677</v>
      </c>
      <c r="K12" s="21">
        <f>K11/K5*100</f>
        <v>10.914255812214996</v>
      </c>
    </row>
    <row r="13" spans="1:11" ht="24" customHeight="1">
      <c r="A13" s="44"/>
      <c r="B13" s="35" t="s">
        <v>50</v>
      </c>
      <c r="C13" s="32">
        <f>D13+E13</f>
        <v>0</v>
      </c>
      <c r="D13" s="36">
        <v>0</v>
      </c>
      <c r="E13" s="37">
        <v>0</v>
      </c>
      <c r="F13" s="32">
        <f>G13+H13</f>
        <v>0</v>
      </c>
      <c r="G13" s="36">
        <v>0</v>
      </c>
      <c r="H13" s="37">
        <v>0</v>
      </c>
      <c r="I13" s="32">
        <f>J13+K13</f>
        <v>1</v>
      </c>
      <c r="J13" s="36">
        <v>1</v>
      </c>
      <c r="K13" s="37">
        <v>0</v>
      </c>
    </row>
    <row r="14" spans="1:11" ht="24" customHeight="1">
      <c r="A14" s="44"/>
      <c r="B14" s="38" t="s">
        <v>51</v>
      </c>
      <c r="C14" s="33">
        <f>D14+E14</f>
        <v>1630</v>
      </c>
      <c r="D14" s="39">
        <v>1397</v>
      </c>
      <c r="E14" s="40">
        <v>233</v>
      </c>
      <c r="F14" s="33">
        <f>G14+H14</f>
        <v>1640</v>
      </c>
      <c r="G14" s="39">
        <v>1394</v>
      </c>
      <c r="H14" s="40">
        <v>246</v>
      </c>
      <c r="I14" s="33">
        <f>J14+K14</f>
        <v>1535</v>
      </c>
      <c r="J14" s="39">
        <v>1298</v>
      </c>
      <c r="K14" s="40">
        <v>237</v>
      </c>
    </row>
    <row r="15" spans="1:11" ht="24" customHeight="1">
      <c r="A15" s="44"/>
      <c r="B15" s="23" t="s">
        <v>52</v>
      </c>
      <c r="C15" s="24">
        <f>D15+E15</f>
        <v>4258</v>
      </c>
      <c r="D15" s="25">
        <v>3073</v>
      </c>
      <c r="E15" s="26">
        <v>1185</v>
      </c>
      <c r="F15" s="24">
        <f>G15+H15</f>
        <v>4592</v>
      </c>
      <c r="G15" s="25">
        <v>3243</v>
      </c>
      <c r="H15" s="26">
        <v>1349</v>
      </c>
      <c r="I15" s="24">
        <f>J15+K15</f>
        <v>4504</v>
      </c>
      <c r="J15" s="25">
        <v>3281</v>
      </c>
      <c r="K15" s="26">
        <v>1223</v>
      </c>
    </row>
    <row r="16" spans="1:11" ht="24" customHeight="1">
      <c r="A16" s="44" t="s">
        <v>24</v>
      </c>
      <c r="B16" s="10" t="s">
        <v>45</v>
      </c>
      <c r="C16" s="9">
        <f aca="true" t="shared" si="5" ref="C16:H16">SUM(C18:C31)</f>
        <v>21011</v>
      </c>
      <c r="D16" s="15">
        <f t="shared" si="5"/>
        <v>10920</v>
      </c>
      <c r="E16" s="20">
        <f t="shared" si="5"/>
        <v>10091</v>
      </c>
      <c r="F16" s="9">
        <f t="shared" si="5"/>
        <v>21796</v>
      </c>
      <c r="G16" s="15">
        <f t="shared" si="5"/>
        <v>11029</v>
      </c>
      <c r="H16" s="20">
        <f t="shared" si="5"/>
        <v>10767</v>
      </c>
      <c r="I16" s="9">
        <f>SUM(I18:I31)</f>
        <v>21351</v>
      </c>
      <c r="J16" s="15">
        <f>SUM(J18:J31)</f>
        <v>10420</v>
      </c>
      <c r="K16" s="20">
        <f>SUM(K18:K31)</f>
        <v>10931</v>
      </c>
    </row>
    <row r="17" spans="1:11" s="3" customFormat="1" ht="24" customHeight="1">
      <c r="A17" s="44"/>
      <c r="B17" s="11" t="s">
        <v>46</v>
      </c>
      <c r="C17" s="6">
        <f aca="true" t="shared" si="6" ref="C17:H17">C16/C5*100</f>
        <v>70.61808893220851</v>
      </c>
      <c r="D17" s="16">
        <f t="shared" si="6"/>
        <v>64.01688357368977</v>
      </c>
      <c r="E17" s="21">
        <f t="shared" si="6"/>
        <v>79.48798739661284</v>
      </c>
      <c r="F17" s="6">
        <f t="shared" si="6"/>
        <v>71.57258726562243</v>
      </c>
      <c r="G17" s="16">
        <f t="shared" si="6"/>
        <v>64.5990745621742</v>
      </c>
      <c r="H17" s="21">
        <f t="shared" si="6"/>
        <v>80.47085201793722</v>
      </c>
      <c r="I17" s="6">
        <f>I16/I5*100</f>
        <v>71.80185633575465</v>
      </c>
      <c r="J17" s="16">
        <f>J16/J5*100</f>
        <v>63.69582492817409</v>
      </c>
      <c r="K17" s="21">
        <f>K16/K5*100</f>
        <v>81.71488375570009</v>
      </c>
    </row>
    <row r="18" spans="1:11" ht="24" customHeight="1">
      <c r="A18" s="44"/>
      <c r="B18" s="35" t="s">
        <v>53</v>
      </c>
      <c r="C18" s="32">
        <f>D18+E18</f>
        <v>122</v>
      </c>
      <c r="D18" s="36">
        <v>107</v>
      </c>
      <c r="E18" s="27">
        <v>15</v>
      </c>
      <c r="F18" s="32">
        <f>G18+H18</f>
        <v>103</v>
      </c>
      <c r="G18" s="36">
        <v>90</v>
      </c>
      <c r="H18" s="27">
        <v>13</v>
      </c>
      <c r="I18" s="32">
        <f>J18+K18</f>
        <v>65</v>
      </c>
      <c r="J18" s="36">
        <v>53</v>
      </c>
      <c r="K18" s="27">
        <v>12</v>
      </c>
    </row>
    <row r="19" spans="1:11" ht="24" customHeight="1">
      <c r="A19" s="44"/>
      <c r="B19" s="38" t="s">
        <v>41</v>
      </c>
      <c r="C19" s="33">
        <v>339</v>
      </c>
      <c r="D19" s="39">
        <v>251</v>
      </c>
      <c r="E19" s="40">
        <v>88</v>
      </c>
      <c r="F19" s="33">
        <f>G19+H19</f>
        <v>292</v>
      </c>
      <c r="G19" s="39">
        <v>218</v>
      </c>
      <c r="H19" s="40">
        <v>74</v>
      </c>
      <c r="I19" s="33">
        <f>J19+K19</f>
        <v>140</v>
      </c>
      <c r="J19" s="39">
        <v>102</v>
      </c>
      <c r="K19" s="40">
        <v>38</v>
      </c>
    </row>
    <row r="20" spans="1:11" ht="24" customHeight="1">
      <c r="A20" s="44"/>
      <c r="B20" s="38" t="s">
        <v>42</v>
      </c>
      <c r="C20" s="33">
        <v>1309</v>
      </c>
      <c r="D20" s="39">
        <v>1086</v>
      </c>
      <c r="E20" s="40">
        <v>223</v>
      </c>
      <c r="F20" s="33">
        <f aca="true" t="shared" si="7" ref="F20:F32">G20+H20</f>
        <v>1451</v>
      </c>
      <c r="G20" s="39">
        <v>1188</v>
      </c>
      <c r="H20" s="40">
        <v>263</v>
      </c>
      <c r="I20" s="33">
        <f aca="true" t="shared" si="8" ref="I20:I32">J20+K20</f>
        <v>1557</v>
      </c>
      <c r="J20" s="39">
        <v>1282</v>
      </c>
      <c r="K20" s="40">
        <v>275</v>
      </c>
    </row>
    <row r="21" spans="1:11" ht="24" customHeight="1">
      <c r="A21" s="44"/>
      <c r="B21" s="38" t="s">
        <v>54</v>
      </c>
      <c r="C21" s="33">
        <v>4560</v>
      </c>
      <c r="D21" s="39">
        <v>2218</v>
      </c>
      <c r="E21" s="40">
        <v>2342</v>
      </c>
      <c r="F21" s="33">
        <f t="shared" si="7"/>
        <v>4367</v>
      </c>
      <c r="G21" s="39">
        <v>2142</v>
      </c>
      <c r="H21" s="40">
        <v>2225</v>
      </c>
      <c r="I21" s="33">
        <f t="shared" si="8"/>
        <v>3949</v>
      </c>
      <c r="J21" s="39">
        <v>1871</v>
      </c>
      <c r="K21" s="40">
        <v>2078</v>
      </c>
    </row>
    <row r="22" spans="1:11" ht="24" customHeight="1">
      <c r="A22" s="44"/>
      <c r="B22" s="38" t="s">
        <v>55</v>
      </c>
      <c r="C22" s="33">
        <v>501</v>
      </c>
      <c r="D22" s="39">
        <v>229</v>
      </c>
      <c r="E22" s="40">
        <v>272</v>
      </c>
      <c r="F22" s="33">
        <f t="shared" si="7"/>
        <v>493</v>
      </c>
      <c r="G22" s="39">
        <v>214</v>
      </c>
      <c r="H22" s="40">
        <v>279</v>
      </c>
      <c r="I22" s="33">
        <f t="shared" si="8"/>
        <v>219</v>
      </c>
      <c r="J22" s="39">
        <v>78</v>
      </c>
      <c r="K22" s="40">
        <v>141</v>
      </c>
    </row>
    <row r="23" spans="1:11" ht="24" customHeight="1">
      <c r="A23" s="44"/>
      <c r="B23" s="38" t="s">
        <v>43</v>
      </c>
      <c r="C23" s="33">
        <v>339</v>
      </c>
      <c r="D23" s="39">
        <v>232</v>
      </c>
      <c r="E23" s="40">
        <v>107</v>
      </c>
      <c r="F23" s="33">
        <f t="shared" si="7"/>
        <v>447</v>
      </c>
      <c r="G23" s="39">
        <v>300</v>
      </c>
      <c r="H23" s="40">
        <v>147</v>
      </c>
      <c r="I23" s="33">
        <f t="shared" si="8"/>
        <v>434</v>
      </c>
      <c r="J23" s="39">
        <v>289</v>
      </c>
      <c r="K23" s="40">
        <v>145</v>
      </c>
    </row>
    <row r="24" spans="1:11" ht="24" customHeight="1">
      <c r="A24" s="44"/>
      <c r="B24" s="38" t="s">
        <v>56</v>
      </c>
      <c r="C24" s="33">
        <v>655</v>
      </c>
      <c r="D24" s="39">
        <v>488</v>
      </c>
      <c r="E24" s="40">
        <v>167</v>
      </c>
      <c r="F24" s="33">
        <f t="shared" si="7"/>
        <v>498</v>
      </c>
      <c r="G24" s="39">
        <v>336</v>
      </c>
      <c r="H24" s="40">
        <v>162</v>
      </c>
      <c r="I24" s="33">
        <f t="shared" si="8"/>
        <v>463</v>
      </c>
      <c r="J24" s="39">
        <v>329</v>
      </c>
      <c r="K24" s="40">
        <v>134</v>
      </c>
    </row>
    <row r="25" spans="1:11" ht="24" customHeight="1">
      <c r="A25" s="44"/>
      <c r="B25" s="38" t="s">
        <v>44</v>
      </c>
      <c r="C25" s="33">
        <v>1733</v>
      </c>
      <c r="D25" s="39">
        <v>692</v>
      </c>
      <c r="E25" s="40">
        <v>1041</v>
      </c>
      <c r="F25" s="33">
        <f t="shared" si="7"/>
        <v>1821</v>
      </c>
      <c r="G25" s="39">
        <v>723</v>
      </c>
      <c r="H25" s="40">
        <v>1098</v>
      </c>
      <c r="I25" s="33">
        <f t="shared" si="8"/>
        <v>1740</v>
      </c>
      <c r="J25" s="39">
        <v>675</v>
      </c>
      <c r="K25" s="40">
        <v>1065</v>
      </c>
    </row>
    <row r="26" spans="1:11" ht="24" customHeight="1">
      <c r="A26" s="44"/>
      <c r="B26" s="38" t="s">
        <v>57</v>
      </c>
      <c r="C26" s="33">
        <v>1116</v>
      </c>
      <c r="D26" s="39">
        <v>475</v>
      </c>
      <c r="E26" s="40">
        <v>641</v>
      </c>
      <c r="F26" s="33">
        <f t="shared" si="7"/>
        <v>1193</v>
      </c>
      <c r="G26" s="39">
        <v>503</v>
      </c>
      <c r="H26" s="40">
        <v>690</v>
      </c>
      <c r="I26" s="33">
        <f t="shared" si="8"/>
        <v>1327</v>
      </c>
      <c r="J26" s="39">
        <v>562</v>
      </c>
      <c r="K26" s="40">
        <v>765</v>
      </c>
    </row>
    <row r="27" spans="1:11" ht="24" customHeight="1">
      <c r="A27" s="44"/>
      <c r="B27" s="38" t="s">
        <v>58</v>
      </c>
      <c r="C27" s="33">
        <v>1775</v>
      </c>
      <c r="D27" s="39">
        <v>897</v>
      </c>
      <c r="E27" s="40">
        <v>878</v>
      </c>
      <c r="F27" s="33">
        <f t="shared" si="7"/>
        <v>1732</v>
      </c>
      <c r="G27" s="39">
        <v>883</v>
      </c>
      <c r="H27" s="40">
        <v>849</v>
      </c>
      <c r="I27" s="33">
        <f t="shared" si="8"/>
        <v>1952</v>
      </c>
      <c r="J27" s="39">
        <v>891</v>
      </c>
      <c r="K27" s="40">
        <v>1061</v>
      </c>
    </row>
    <row r="28" spans="1:11" ht="24" customHeight="1">
      <c r="A28" s="44"/>
      <c r="B28" s="33" t="s">
        <v>59</v>
      </c>
      <c r="C28" s="33">
        <v>3750</v>
      </c>
      <c r="D28" s="39">
        <v>978</v>
      </c>
      <c r="E28" s="40">
        <v>2772</v>
      </c>
      <c r="F28" s="33">
        <f t="shared" si="7"/>
        <v>4491</v>
      </c>
      <c r="G28" s="39">
        <v>1169</v>
      </c>
      <c r="H28" s="40">
        <v>3322</v>
      </c>
      <c r="I28" s="33">
        <f t="shared" si="8"/>
        <v>5339</v>
      </c>
      <c r="J28" s="39">
        <v>1502</v>
      </c>
      <c r="K28" s="40">
        <v>3837</v>
      </c>
    </row>
    <row r="29" spans="1:11" ht="24" customHeight="1">
      <c r="A29" s="44"/>
      <c r="B29" s="33" t="s">
        <v>60</v>
      </c>
      <c r="C29" s="33">
        <v>165</v>
      </c>
      <c r="D29" s="39">
        <v>105</v>
      </c>
      <c r="E29" s="40">
        <v>60</v>
      </c>
      <c r="F29" s="33">
        <f t="shared" si="7"/>
        <v>255</v>
      </c>
      <c r="G29" s="39">
        <v>152</v>
      </c>
      <c r="H29" s="40">
        <v>103</v>
      </c>
      <c r="I29" s="33">
        <f t="shared" si="8"/>
        <v>190</v>
      </c>
      <c r="J29" s="39">
        <v>113</v>
      </c>
      <c r="K29" s="40">
        <v>77</v>
      </c>
    </row>
    <row r="30" spans="1:11" ht="24" customHeight="1">
      <c r="A30" s="44"/>
      <c r="B30" s="42" t="s">
        <v>61</v>
      </c>
      <c r="C30" s="33">
        <v>3817</v>
      </c>
      <c r="D30" s="39">
        <v>2533</v>
      </c>
      <c r="E30" s="40">
        <v>1284</v>
      </c>
      <c r="F30" s="33">
        <f t="shared" si="7"/>
        <v>3804</v>
      </c>
      <c r="G30" s="39">
        <v>2508</v>
      </c>
      <c r="H30" s="40">
        <v>1296</v>
      </c>
      <c r="I30" s="33">
        <f t="shared" si="8"/>
        <v>3284</v>
      </c>
      <c r="J30" s="39">
        <v>2214</v>
      </c>
      <c r="K30" s="40">
        <v>1070</v>
      </c>
    </row>
    <row r="31" spans="1:11" ht="24" customHeight="1">
      <c r="A31" s="44"/>
      <c r="B31" s="41" t="s">
        <v>62</v>
      </c>
      <c r="C31" s="24">
        <v>830</v>
      </c>
      <c r="D31" s="25">
        <v>629</v>
      </c>
      <c r="E31" s="26">
        <v>201</v>
      </c>
      <c r="F31" s="43">
        <f t="shared" si="7"/>
        <v>849</v>
      </c>
      <c r="G31" s="25">
        <v>603</v>
      </c>
      <c r="H31" s="26">
        <v>246</v>
      </c>
      <c r="I31" s="43">
        <f t="shared" si="8"/>
        <v>692</v>
      </c>
      <c r="J31" s="25">
        <v>459</v>
      </c>
      <c r="K31" s="26">
        <v>233</v>
      </c>
    </row>
    <row r="32" spans="1:11" ht="24" customHeight="1">
      <c r="A32" s="5" t="s">
        <v>25</v>
      </c>
      <c r="B32" s="5"/>
      <c r="C32" s="5">
        <f>D32+E32</f>
        <v>1372</v>
      </c>
      <c r="D32" s="17">
        <v>750</v>
      </c>
      <c r="E32" s="22">
        <v>622</v>
      </c>
      <c r="F32" s="5">
        <f t="shared" si="7"/>
        <v>1136</v>
      </c>
      <c r="G32" s="17">
        <v>609</v>
      </c>
      <c r="H32" s="22">
        <v>527</v>
      </c>
      <c r="I32" s="5">
        <f t="shared" si="8"/>
        <v>1161</v>
      </c>
      <c r="J32" s="17">
        <v>618</v>
      </c>
      <c r="K32" s="22">
        <v>543</v>
      </c>
    </row>
  </sheetData>
  <sheetProtection/>
  <mergeCells count="7">
    <mergeCell ref="I2:K2"/>
    <mergeCell ref="C2:E2"/>
    <mergeCell ref="A16:A31"/>
    <mergeCell ref="A6:A10"/>
    <mergeCell ref="A11:A15"/>
    <mergeCell ref="A2:B3"/>
    <mergeCell ref="F2:H2"/>
  </mergeCells>
  <printOptions/>
  <pageMargins left="0.93" right="0.22" top="0.88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2372</cp:lastModifiedBy>
  <cp:lastPrinted>2017-05-29T05:18:16Z</cp:lastPrinted>
  <dcterms:created xsi:type="dcterms:W3CDTF">2003-05-23T04:59:42Z</dcterms:created>
  <dcterms:modified xsi:type="dcterms:W3CDTF">2022-10-07T05:40:16Z</dcterms:modified>
  <cp:category/>
  <cp:version/>
  <cp:contentType/>
  <cp:contentStatus/>
</cp:coreProperties>
</file>